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2020 amb regularitzacions" sheetId="1" r:id="rId1"/>
  </sheets>
  <definedNames/>
  <calcPr fullCalcOnLoad="1"/>
</workbook>
</file>

<file path=xl/sharedStrings.xml><?xml version="1.0" encoding="utf-8"?>
<sst xmlns="http://schemas.openxmlformats.org/spreadsheetml/2006/main" count="93" uniqueCount="40">
  <si>
    <t>NOM</t>
  </si>
  <si>
    <t>CONCEPTES</t>
  </si>
  <si>
    <t>Dietes Meritades</t>
  </si>
  <si>
    <t>Dietes Abonades</t>
  </si>
  <si>
    <t>Despeses de Telefonia</t>
  </si>
  <si>
    <t>Total Despesa</t>
  </si>
  <si>
    <t>Josep Sànchez</t>
  </si>
  <si>
    <t>*Les dietes corresponen a les assistències a òrgans col·legiats, determinades per les bases del pressupost.</t>
  </si>
  <si>
    <t>*En aquest quadre no es contemplen les retencions a que estan sotmeses les quantitats.</t>
  </si>
  <si>
    <t>Angels Castillo</t>
  </si>
  <si>
    <t>Tonia Vila</t>
  </si>
  <si>
    <t>regidor de govern</t>
  </si>
  <si>
    <t>regidora de govern</t>
  </si>
  <si>
    <t>regidor a l'oposició</t>
  </si>
  <si>
    <t>regidora a l'oposició</t>
  </si>
  <si>
    <t>Àngel Castillo Vallcorba</t>
  </si>
  <si>
    <t>Lluis Campasol Terrats</t>
  </si>
  <si>
    <t>alcalde</t>
  </si>
  <si>
    <t>M.Àngels Gros</t>
  </si>
  <si>
    <t>Jordi Maimí</t>
  </si>
  <si>
    <t>Montserrat Batista</t>
  </si>
  <si>
    <t>Abel Coll</t>
  </si>
  <si>
    <t>Roser Moré</t>
  </si>
  <si>
    <t>Victòria Devesa</t>
  </si>
  <si>
    <t>Vanesa Muñoz</t>
  </si>
  <si>
    <t>Guiu Muns</t>
  </si>
  <si>
    <t xml:space="preserve"> regidor de govern</t>
  </si>
  <si>
    <t>Gener '20</t>
  </si>
  <si>
    <t>Febrer '20</t>
  </si>
  <si>
    <t>Març '20</t>
  </si>
  <si>
    <t>Abril '20</t>
  </si>
  <si>
    <t>Maig '20</t>
  </si>
  <si>
    <t>Juny '20</t>
  </si>
  <si>
    <t>Juliol '20</t>
  </si>
  <si>
    <t>Agost '20</t>
  </si>
  <si>
    <t>Setembre '20</t>
  </si>
  <si>
    <t>Octubre' 20</t>
  </si>
  <si>
    <t>Novembre '20</t>
  </si>
  <si>
    <t>Desembre '20</t>
  </si>
  <si>
    <t>TOTAL ACUMULAT '20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</si>
</sst>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\ [$€-C0A]_-;\-* #,##0.00\ [$€-C0A]_-;_-* &quot;-&quot;??\ [$€-C0A]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65" fontId="4" fillId="33" borderId="11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6" fillId="0" borderId="0" xfId="0" applyFont="1" applyAlignment="1">
      <alignment/>
    </xf>
    <xf numFmtId="0" fontId="5" fillId="34" borderId="14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165" fontId="2" fillId="33" borderId="15" xfId="49" applyFont="1" applyFill="1" applyBorder="1" applyAlignment="1">
      <alignment horizontal="center"/>
    </xf>
    <xf numFmtId="165" fontId="2" fillId="33" borderId="15" xfId="49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165" fontId="2" fillId="0" borderId="15" xfId="49" applyFont="1" applyBorder="1" applyAlignment="1">
      <alignment horizontal="center"/>
    </xf>
    <xf numFmtId="165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33" borderId="11" xfId="0" applyFont="1" applyFill="1" applyBorder="1" applyAlignment="1">
      <alignment horizontal="center"/>
    </xf>
    <xf numFmtId="165" fontId="45" fillId="0" borderId="16" xfId="49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4" fillId="0" borderId="0" xfId="0" applyFont="1" applyAlignment="1">
      <alignment/>
    </xf>
    <xf numFmtId="165" fontId="4" fillId="0" borderId="16" xfId="49" applyFont="1" applyFill="1" applyBorder="1" applyAlignment="1">
      <alignment horizontal="center"/>
    </xf>
    <xf numFmtId="165" fontId="4" fillId="0" borderId="0" xfId="49" applyFont="1" applyFill="1" applyBorder="1" applyAlignment="1">
      <alignment horizontal="center"/>
    </xf>
    <xf numFmtId="165" fontId="2" fillId="35" borderId="15" xfId="49" applyFont="1" applyFill="1" applyBorder="1" applyAlignment="1">
      <alignment horizontal="center"/>
    </xf>
    <xf numFmtId="165" fontId="2" fillId="0" borderId="15" xfId="49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165" fontId="4" fillId="0" borderId="18" xfId="49" applyFont="1" applyBorder="1" applyAlignment="1">
      <alignment horizontal="center"/>
    </xf>
    <xf numFmtId="165" fontId="4" fillId="0" borderId="19" xfId="49" applyFont="1" applyBorder="1" applyAlignment="1">
      <alignment horizontal="center"/>
    </xf>
    <xf numFmtId="165" fontId="8" fillId="0" borderId="19" xfId="49" applyFont="1" applyBorder="1" applyAlignment="1">
      <alignment horizontal="center"/>
    </xf>
    <xf numFmtId="165" fontId="8" fillId="0" borderId="18" xfId="49" applyFont="1" applyBorder="1" applyAlignment="1">
      <alignment horizontal="center"/>
    </xf>
    <xf numFmtId="165" fontId="8" fillId="33" borderId="18" xfId="49" applyFont="1" applyFill="1" applyBorder="1" applyAlignment="1">
      <alignment horizontal="center"/>
    </xf>
    <xf numFmtId="165" fontId="4" fillId="0" borderId="18" xfId="49" applyFont="1" applyFill="1" applyBorder="1" applyAlignment="1">
      <alignment horizontal="center"/>
    </xf>
    <xf numFmtId="165" fontId="4" fillId="0" borderId="19" xfId="49" applyFont="1" applyFill="1" applyBorder="1" applyAlignment="1">
      <alignment horizontal="center"/>
    </xf>
    <xf numFmtId="165" fontId="4" fillId="35" borderId="18" xfId="49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65" fontId="8" fillId="0" borderId="16" xfId="49" applyFont="1" applyFill="1" applyBorder="1" applyAlignment="1">
      <alignment horizontal="center"/>
    </xf>
    <xf numFmtId="165" fontId="8" fillId="0" borderId="0" xfId="49" applyFont="1" applyFill="1" applyBorder="1" applyAlignment="1">
      <alignment horizontal="center"/>
    </xf>
    <xf numFmtId="165" fontId="4" fillId="35" borderId="19" xfId="49" applyFont="1" applyFill="1" applyBorder="1" applyAlignment="1">
      <alignment horizontal="center"/>
    </xf>
    <xf numFmtId="165" fontId="8" fillId="35" borderId="19" xfId="49" applyFont="1" applyFill="1" applyBorder="1" applyAlignment="1">
      <alignment horizontal="center"/>
    </xf>
    <xf numFmtId="165" fontId="4" fillId="35" borderId="16" xfId="49" applyFont="1" applyFill="1" applyBorder="1" applyAlignment="1">
      <alignment horizontal="center"/>
    </xf>
    <xf numFmtId="165" fontId="8" fillId="35" borderId="16" xfId="49" applyFont="1" applyFill="1" applyBorder="1" applyAlignment="1">
      <alignment horizontal="center"/>
    </xf>
    <xf numFmtId="165" fontId="8" fillId="35" borderId="0" xfId="49" applyFont="1" applyFill="1" applyBorder="1" applyAlignment="1">
      <alignment horizontal="center"/>
    </xf>
    <xf numFmtId="165" fontId="8" fillId="35" borderId="18" xfId="49" applyFont="1" applyFill="1" applyBorder="1" applyAlignment="1">
      <alignment horizontal="center"/>
    </xf>
    <xf numFmtId="0" fontId="0" fillId="0" borderId="0" xfId="0" applyFill="1" applyAlignment="1">
      <alignment/>
    </xf>
    <xf numFmtId="165" fontId="8" fillId="0" borderId="19" xfId="49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165" fontId="2" fillId="0" borderId="0" xfId="49" applyFont="1" applyFill="1" applyBorder="1" applyAlignment="1">
      <alignment horizontal="center"/>
    </xf>
    <xf numFmtId="0" fontId="0" fillId="0" borderId="0" xfId="0" applyBorder="1" applyAlignment="1">
      <alignment/>
    </xf>
    <xf numFmtId="165" fontId="9" fillId="35" borderId="15" xfId="49" applyFont="1" applyFill="1" applyBorder="1" applyAlignment="1">
      <alignment horizontal="center"/>
    </xf>
    <xf numFmtId="165" fontId="8" fillId="0" borderId="18" xfId="49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561975</xdr:colOff>
      <xdr:row>4</xdr:row>
      <xdr:rowOff>142875</xdr:rowOff>
    </xdr:to>
    <xdr:pic>
      <xdr:nvPicPr>
        <xdr:cNvPr id="1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2514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T69"/>
  <sheetViews>
    <sheetView tabSelected="1" zoomScale="120" zoomScaleNormal="120" zoomScalePageLayoutView="0" workbookViewId="0" topLeftCell="B1">
      <selection activeCell="Q16" sqref="Q16"/>
    </sheetView>
  </sheetViews>
  <sheetFormatPr defaultColWidth="11.421875" defaultRowHeight="15"/>
  <cols>
    <col min="1" max="1" width="5.421875" style="0" customWidth="1"/>
    <col min="2" max="2" width="5.140625" style="0" customWidth="1"/>
    <col min="3" max="3" width="29.28125" style="0" customWidth="1"/>
    <col min="4" max="4" width="21.421875" style="0" customWidth="1"/>
    <col min="5" max="14" width="11.421875" style="0" customWidth="1"/>
    <col min="15" max="15" width="11.421875" style="15" customWidth="1"/>
    <col min="16" max="16" width="11.140625" style="0" bestFit="1" customWidth="1"/>
    <col min="17" max="17" width="17.140625" style="0" customWidth="1"/>
    <col min="18" max="18" width="9.140625" style="0" customWidth="1"/>
    <col min="19" max="19" width="12.28125" style="0" bestFit="1" customWidth="1"/>
  </cols>
  <sheetData>
    <row r="1" ht="15"/>
    <row r="2" ht="15"/>
    <row r="3" ht="15"/>
    <row r="4" ht="15"/>
    <row r="5" ht="15.75" thickBot="1"/>
    <row r="6" spans="2:17" ht="15.75" thickBot="1">
      <c r="B6" s="43"/>
      <c r="C6" s="1" t="s">
        <v>0</v>
      </c>
      <c r="D6" s="2" t="s">
        <v>1</v>
      </c>
      <c r="E6" s="18" t="s">
        <v>27</v>
      </c>
      <c r="F6" s="19" t="s">
        <v>28</v>
      </c>
      <c r="G6" s="18" t="s">
        <v>29</v>
      </c>
      <c r="H6" s="19" t="s">
        <v>30</v>
      </c>
      <c r="I6" s="18" t="s">
        <v>31</v>
      </c>
      <c r="J6" s="19" t="s">
        <v>32</v>
      </c>
      <c r="K6" s="18" t="s">
        <v>33</v>
      </c>
      <c r="L6" s="19" t="s">
        <v>34</v>
      </c>
      <c r="M6" s="18" t="s">
        <v>35</v>
      </c>
      <c r="N6" s="19" t="s">
        <v>36</v>
      </c>
      <c r="O6" s="16" t="s">
        <v>37</v>
      </c>
      <c r="P6" s="18" t="s">
        <v>38</v>
      </c>
      <c r="Q6" s="18" t="s">
        <v>39</v>
      </c>
    </row>
    <row r="7" spans="2:17" ht="16.5" thickBot="1" thickTop="1">
      <c r="B7" s="43"/>
      <c r="C7" s="8" t="s">
        <v>6</v>
      </c>
      <c r="D7" s="25"/>
      <c r="E7" s="33"/>
      <c r="F7" s="37"/>
      <c r="G7" s="33"/>
      <c r="H7" s="38"/>
      <c r="I7" s="33"/>
      <c r="J7" s="33"/>
      <c r="K7" s="33"/>
      <c r="L7" s="33"/>
      <c r="M7" s="33"/>
      <c r="N7" s="37"/>
      <c r="O7" s="42"/>
      <c r="P7" s="33"/>
      <c r="Q7" s="30">
        <f>E7+F7+G7+H7+I7+J7+K7+L7+M7+N7+O7+P7</f>
        <v>0</v>
      </c>
    </row>
    <row r="8" spans="2:20" ht="16.5" thickBot="1" thickTop="1">
      <c r="B8" s="43"/>
      <c r="C8" s="4" t="s">
        <v>17</v>
      </c>
      <c r="D8" s="9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11">
        <f>E8+F8+G8+H8+I8+J8+K8+L8+M8+N8+O8+P8</f>
        <v>0</v>
      </c>
      <c r="R8" s="14"/>
      <c r="S8" s="46"/>
      <c r="T8" s="47"/>
    </row>
    <row r="9" spans="2:20" ht="16.5" thickBot="1" thickTop="1">
      <c r="B9" s="43"/>
      <c r="C9" s="4"/>
      <c r="D9" s="34" t="s">
        <v>4</v>
      </c>
      <c r="E9" s="21">
        <v>31.46</v>
      </c>
      <c r="F9" s="21">
        <v>30</v>
      </c>
      <c r="G9" s="21">
        <v>46.05</v>
      </c>
      <c r="H9" s="21">
        <v>58.4</v>
      </c>
      <c r="I9" s="21">
        <v>56.2</v>
      </c>
      <c r="J9" s="22">
        <v>41.47</v>
      </c>
      <c r="K9" s="21">
        <v>41.1</v>
      </c>
      <c r="L9" s="22">
        <v>26.53</v>
      </c>
      <c r="M9" s="21">
        <v>37.71</v>
      </c>
      <c r="N9" s="22">
        <v>35.57</v>
      </c>
      <c r="O9" s="17">
        <v>37.76</v>
      </c>
      <c r="P9" s="21">
        <v>30.24</v>
      </c>
      <c r="Q9" s="24">
        <f>E9+F9+G9+H9+I9+J9+K9+L9+M9+N9+O9+P9</f>
        <v>472.49</v>
      </c>
      <c r="S9" s="47"/>
      <c r="T9" s="47"/>
    </row>
    <row r="10" spans="2:20" ht="15.75" thickBot="1">
      <c r="B10" s="43"/>
      <c r="C10" s="5"/>
      <c r="D10" s="2" t="s">
        <v>5</v>
      </c>
      <c r="E10" s="3">
        <f>SUM(E8:E9)</f>
        <v>31.46</v>
      </c>
      <c r="F10" s="3">
        <f>SUM(F8:F9)</f>
        <v>30</v>
      </c>
      <c r="G10" s="3">
        <f aca="true" t="shared" si="0" ref="G10:P10">G8+G9</f>
        <v>46.05</v>
      </c>
      <c r="H10" s="3">
        <f t="shared" si="0"/>
        <v>58.4</v>
      </c>
      <c r="I10" s="3">
        <f t="shared" si="0"/>
        <v>56.2</v>
      </c>
      <c r="J10" s="3">
        <f t="shared" si="0"/>
        <v>41.47</v>
      </c>
      <c r="K10" s="3">
        <f t="shared" si="0"/>
        <v>41.1</v>
      </c>
      <c r="L10" s="3">
        <f t="shared" si="0"/>
        <v>26.53</v>
      </c>
      <c r="M10" s="3">
        <f t="shared" si="0"/>
        <v>37.71</v>
      </c>
      <c r="N10" s="3">
        <f t="shared" si="0"/>
        <v>35.57</v>
      </c>
      <c r="O10" s="3">
        <f t="shared" si="0"/>
        <v>37.76</v>
      </c>
      <c r="P10" s="3">
        <f t="shared" si="0"/>
        <v>30.24</v>
      </c>
      <c r="Q10" s="3">
        <f aca="true" t="shared" si="1" ref="Q10:Q58">E10+F10+G10+H10+I10+J10+K10+L10+M10+N10+O10+P10</f>
        <v>472.49</v>
      </c>
      <c r="S10" s="47"/>
      <c r="T10" s="47"/>
    </row>
    <row r="11" spans="2:20" ht="16.5" thickBot="1" thickTop="1">
      <c r="B11" s="43"/>
      <c r="C11" s="8" t="s">
        <v>10</v>
      </c>
      <c r="D11" s="25" t="s">
        <v>2</v>
      </c>
      <c r="E11" s="31">
        <v>390</v>
      </c>
      <c r="F11" s="31">
        <v>250</v>
      </c>
      <c r="G11" s="31">
        <v>670</v>
      </c>
      <c r="H11" s="31">
        <v>670</v>
      </c>
      <c r="I11" s="31">
        <v>915</v>
      </c>
      <c r="J11" s="27">
        <v>775</v>
      </c>
      <c r="K11" s="26">
        <v>915</v>
      </c>
      <c r="L11" s="28">
        <v>280</v>
      </c>
      <c r="M11" s="26">
        <v>605</v>
      </c>
      <c r="N11" s="27">
        <v>1360</v>
      </c>
      <c r="O11" s="29">
        <v>1325</v>
      </c>
      <c r="P11" s="26">
        <v>1000</v>
      </c>
      <c r="Q11" s="30">
        <f t="shared" si="1"/>
        <v>9155</v>
      </c>
      <c r="S11" s="53"/>
      <c r="T11" s="47"/>
    </row>
    <row r="12" spans="2:20" ht="15.75" thickTop="1">
      <c r="B12" s="43"/>
      <c r="C12" s="4" t="s">
        <v>12</v>
      </c>
      <c r="D12" s="9" t="s">
        <v>3</v>
      </c>
      <c r="E12" s="24">
        <v>600</v>
      </c>
      <c r="F12" s="24">
        <v>775</v>
      </c>
      <c r="G12" s="24">
        <v>1040</v>
      </c>
      <c r="H12" s="24">
        <v>985</v>
      </c>
      <c r="I12" s="24">
        <v>1040</v>
      </c>
      <c r="J12" s="13">
        <v>775</v>
      </c>
      <c r="K12" s="13">
        <v>915</v>
      </c>
      <c r="L12" s="13">
        <v>280</v>
      </c>
      <c r="M12" s="13">
        <v>605</v>
      </c>
      <c r="N12" s="13">
        <v>1040</v>
      </c>
      <c r="O12" s="13">
        <v>1040</v>
      </c>
      <c r="P12" s="13">
        <v>1000</v>
      </c>
      <c r="Q12" s="10">
        <f t="shared" si="1"/>
        <v>10095</v>
      </c>
      <c r="R12" s="14"/>
      <c r="S12" s="53"/>
      <c r="T12" s="47"/>
    </row>
    <row r="13" spans="2:20" ht="15.75" thickBot="1">
      <c r="B13" s="43"/>
      <c r="C13" s="4"/>
      <c r="D13" s="34" t="s">
        <v>4</v>
      </c>
      <c r="E13" s="21">
        <v>24.74</v>
      </c>
      <c r="F13" s="22">
        <v>18.9</v>
      </c>
      <c r="G13" s="21">
        <v>20.33</v>
      </c>
      <c r="H13" s="22">
        <v>22.82</v>
      </c>
      <c r="I13" s="21">
        <v>23.2</v>
      </c>
      <c r="J13" s="22">
        <v>24.3</v>
      </c>
      <c r="K13" s="21">
        <v>18.48</v>
      </c>
      <c r="L13" s="22">
        <v>21.37</v>
      </c>
      <c r="M13" s="21">
        <v>23.57</v>
      </c>
      <c r="N13" s="22">
        <v>20.48</v>
      </c>
      <c r="O13" s="17">
        <v>20.13</v>
      </c>
      <c r="P13" s="21">
        <v>18.63</v>
      </c>
      <c r="Q13" s="21">
        <f t="shared" si="1"/>
        <v>256.95</v>
      </c>
      <c r="S13" s="53"/>
      <c r="T13" s="47"/>
    </row>
    <row r="14" spans="2:20" ht="15.75" thickBot="1">
      <c r="B14" s="43"/>
      <c r="C14" s="5"/>
      <c r="D14" s="2" t="s">
        <v>5</v>
      </c>
      <c r="E14" s="3">
        <f>SUM(E12:E13)</f>
        <v>624.74</v>
      </c>
      <c r="F14" s="3">
        <f aca="true" t="shared" si="2" ref="F14:P14">F12+F13</f>
        <v>793.9</v>
      </c>
      <c r="G14" s="3">
        <f t="shared" si="2"/>
        <v>1060.33</v>
      </c>
      <c r="H14" s="3">
        <f t="shared" si="2"/>
        <v>1007.82</v>
      </c>
      <c r="I14" s="3">
        <f t="shared" si="2"/>
        <v>1063.2</v>
      </c>
      <c r="J14" s="3">
        <f t="shared" si="2"/>
        <v>799.3</v>
      </c>
      <c r="K14" s="3">
        <f t="shared" si="2"/>
        <v>933.48</v>
      </c>
      <c r="L14" s="3">
        <f t="shared" si="2"/>
        <v>301.37</v>
      </c>
      <c r="M14" s="3">
        <f t="shared" si="2"/>
        <v>628.57</v>
      </c>
      <c r="N14" s="3">
        <f t="shared" si="2"/>
        <v>1060.48</v>
      </c>
      <c r="O14" s="3">
        <f t="shared" si="2"/>
        <v>1060.13</v>
      </c>
      <c r="P14" s="3">
        <f t="shared" si="2"/>
        <v>1018.63</v>
      </c>
      <c r="Q14" s="3">
        <f t="shared" si="1"/>
        <v>10351.949999999999</v>
      </c>
      <c r="S14" s="53"/>
      <c r="T14" s="47"/>
    </row>
    <row r="15" spans="2:20" ht="16.5" thickBot="1" thickTop="1">
      <c r="B15" s="43"/>
      <c r="C15" s="8" t="s">
        <v>15</v>
      </c>
      <c r="D15" s="25" t="s">
        <v>2</v>
      </c>
      <c r="E15" s="33"/>
      <c r="F15" s="33"/>
      <c r="G15" s="33"/>
      <c r="H15" s="33"/>
      <c r="I15" s="33"/>
      <c r="J15" s="37"/>
      <c r="K15" s="33"/>
      <c r="L15" s="38"/>
      <c r="M15" s="33"/>
      <c r="N15" s="37"/>
      <c r="O15" s="42"/>
      <c r="P15" s="33"/>
      <c r="Q15" s="30">
        <f t="shared" si="1"/>
        <v>0</v>
      </c>
      <c r="S15" s="53"/>
      <c r="T15" s="47"/>
    </row>
    <row r="16" spans="2:20" ht="15.75" thickTop="1">
      <c r="B16" s="43"/>
      <c r="C16" s="4" t="s">
        <v>26</v>
      </c>
      <c r="D16" s="9" t="s">
        <v>3</v>
      </c>
      <c r="E16" s="23"/>
      <c r="F16" s="23"/>
      <c r="G16" s="23"/>
      <c r="H16" s="23"/>
      <c r="I16" s="23"/>
      <c r="J16" s="23"/>
      <c r="K16" s="23"/>
      <c r="L16" s="48"/>
      <c r="M16" s="23"/>
      <c r="N16" s="23"/>
      <c r="O16" s="23"/>
      <c r="P16" s="23"/>
      <c r="Q16" s="11">
        <f t="shared" si="1"/>
        <v>0</v>
      </c>
      <c r="R16" s="14"/>
      <c r="S16" s="53"/>
      <c r="T16" s="47"/>
    </row>
    <row r="17" spans="2:20" ht="15.75" thickBot="1">
      <c r="B17" s="43"/>
      <c r="C17" s="4"/>
      <c r="D17" s="34" t="s">
        <v>4</v>
      </c>
      <c r="E17" s="21">
        <v>6.75</v>
      </c>
      <c r="F17" s="22">
        <v>6.69</v>
      </c>
      <c r="G17" s="21">
        <v>6.69</v>
      </c>
      <c r="H17" s="22">
        <v>6.81</v>
      </c>
      <c r="I17" s="21">
        <v>6.75</v>
      </c>
      <c r="J17" s="22">
        <v>6.68</v>
      </c>
      <c r="K17" s="21">
        <v>6.91</v>
      </c>
      <c r="L17" s="22">
        <v>6.72</v>
      </c>
      <c r="M17" s="21">
        <v>6.69</v>
      </c>
      <c r="N17" s="22">
        <v>6.84</v>
      </c>
      <c r="O17" s="17">
        <v>6.86</v>
      </c>
      <c r="P17" s="21">
        <v>6.83</v>
      </c>
      <c r="Q17" s="21">
        <f>E17+F17+G17+H17+I17+J17+K17+L17+M17+N17+O17+P17</f>
        <v>81.22</v>
      </c>
      <c r="S17" s="53"/>
      <c r="T17" s="47"/>
    </row>
    <row r="18" spans="2:20" ht="15.75" thickBot="1">
      <c r="B18" s="43"/>
      <c r="C18" s="6"/>
      <c r="D18" s="2" t="s">
        <v>5</v>
      </c>
      <c r="E18" s="3">
        <f>SUM(E16:E17)</f>
        <v>6.75</v>
      </c>
      <c r="F18" s="3">
        <f>F17</f>
        <v>6.69</v>
      </c>
      <c r="G18" s="3">
        <f aca="true" t="shared" si="3" ref="G18:P18">G16+G17</f>
        <v>6.69</v>
      </c>
      <c r="H18" s="3">
        <f t="shared" si="3"/>
        <v>6.81</v>
      </c>
      <c r="I18" s="3">
        <f t="shared" si="3"/>
        <v>6.75</v>
      </c>
      <c r="J18" s="3">
        <f t="shared" si="3"/>
        <v>6.68</v>
      </c>
      <c r="K18" s="3">
        <f t="shared" si="3"/>
        <v>6.91</v>
      </c>
      <c r="L18" s="3">
        <f t="shared" si="3"/>
        <v>6.72</v>
      </c>
      <c r="M18" s="3">
        <f t="shared" si="3"/>
        <v>6.69</v>
      </c>
      <c r="N18" s="3">
        <f t="shared" si="3"/>
        <v>6.84</v>
      </c>
      <c r="O18" s="3">
        <f t="shared" si="3"/>
        <v>6.86</v>
      </c>
      <c r="P18" s="3">
        <f t="shared" si="3"/>
        <v>6.83</v>
      </c>
      <c r="Q18" s="3">
        <f t="shared" si="1"/>
        <v>81.22</v>
      </c>
      <c r="S18" s="53"/>
      <c r="T18" s="47"/>
    </row>
    <row r="19" spans="2:20" s="51" customFormat="1" ht="16.5" thickBot="1" thickTop="1">
      <c r="B19" s="50"/>
      <c r="C19" s="8" t="s">
        <v>18</v>
      </c>
      <c r="D19" s="25" t="s">
        <v>2</v>
      </c>
      <c r="E19" s="31">
        <v>530</v>
      </c>
      <c r="F19" s="31">
        <v>915</v>
      </c>
      <c r="G19" s="31">
        <v>1020</v>
      </c>
      <c r="H19" s="31">
        <v>670</v>
      </c>
      <c r="I19" s="31">
        <v>1020</v>
      </c>
      <c r="J19" s="32">
        <v>915</v>
      </c>
      <c r="K19" s="31">
        <v>915</v>
      </c>
      <c r="L19" s="44">
        <v>280</v>
      </c>
      <c r="M19" s="31">
        <v>710</v>
      </c>
      <c r="N19" s="32">
        <v>1375</v>
      </c>
      <c r="O19" s="49">
        <v>1580</v>
      </c>
      <c r="P19" s="31">
        <v>1255</v>
      </c>
      <c r="Q19" s="30">
        <f t="shared" si="1"/>
        <v>11185</v>
      </c>
      <c r="S19" s="53"/>
      <c r="T19" s="52"/>
    </row>
    <row r="20" spans="2:20" ht="15.75" thickTop="1">
      <c r="B20" s="43"/>
      <c r="C20" s="4" t="s">
        <v>12</v>
      </c>
      <c r="D20" s="12" t="s">
        <v>3</v>
      </c>
      <c r="E20" s="24">
        <v>635</v>
      </c>
      <c r="F20" s="24">
        <v>1040</v>
      </c>
      <c r="G20" s="24">
        <v>1040</v>
      </c>
      <c r="H20" s="24">
        <v>985</v>
      </c>
      <c r="I20" s="24">
        <v>1040</v>
      </c>
      <c r="J20" s="24">
        <v>915</v>
      </c>
      <c r="K20" s="24">
        <v>915</v>
      </c>
      <c r="L20" s="24">
        <v>280</v>
      </c>
      <c r="M20" s="24">
        <v>710</v>
      </c>
      <c r="N20" s="24">
        <v>1040</v>
      </c>
      <c r="O20" s="24">
        <v>1040</v>
      </c>
      <c r="P20" s="24">
        <v>1040</v>
      </c>
      <c r="Q20" s="11">
        <f t="shared" si="1"/>
        <v>10680</v>
      </c>
      <c r="S20" s="53"/>
      <c r="T20" s="47"/>
    </row>
    <row r="21" spans="2:20" ht="15.75" thickBot="1">
      <c r="B21" s="43"/>
      <c r="C21" s="4"/>
      <c r="D21" s="34" t="s">
        <v>4</v>
      </c>
      <c r="E21" s="21">
        <v>12.75</v>
      </c>
      <c r="F21" s="22">
        <v>12.55</v>
      </c>
      <c r="G21" s="21">
        <v>12.77</v>
      </c>
      <c r="H21" s="22">
        <v>12.55</v>
      </c>
      <c r="I21" s="21">
        <v>12.5</v>
      </c>
      <c r="J21" s="22">
        <v>12.73</v>
      </c>
      <c r="K21" s="21">
        <v>12.54</v>
      </c>
      <c r="L21" s="22">
        <v>12.5</v>
      </c>
      <c r="M21" s="21">
        <v>12.6</v>
      </c>
      <c r="N21" s="22">
        <v>13.02</v>
      </c>
      <c r="O21" s="17">
        <v>12.94</v>
      </c>
      <c r="P21" s="21">
        <v>12.79</v>
      </c>
      <c r="Q21" s="21">
        <f t="shared" si="1"/>
        <v>152.24</v>
      </c>
      <c r="S21" s="53"/>
      <c r="T21" s="47"/>
    </row>
    <row r="22" spans="2:20" ht="15.75" thickBot="1">
      <c r="B22" s="43"/>
      <c r="C22" s="5"/>
      <c r="D22" s="2" t="s">
        <v>5</v>
      </c>
      <c r="E22" s="3">
        <f>SUM(E20:E21)</f>
        <v>647.75</v>
      </c>
      <c r="F22" s="3">
        <f aca="true" t="shared" si="4" ref="F22:P22">F20+F21</f>
        <v>1052.55</v>
      </c>
      <c r="G22" s="3">
        <f t="shared" si="4"/>
        <v>1052.77</v>
      </c>
      <c r="H22" s="3">
        <f t="shared" si="4"/>
        <v>997.55</v>
      </c>
      <c r="I22" s="3">
        <f t="shared" si="4"/>
        <v>1052.5</v>
      </c>
      <c r="J22" s="3">
        <f t="shared" si="4"/>
        <v>927.73</v>
      </c>
      <c r="K22" s="3">
        <f t="shared" si="4"/>
        <v>927.54</v>
      </c>
      <c r="L22" s="3">
        <f t="shared" si="4"/>
        <v>292.5</v>
      </c>
      <c r="M22" s="3">
        <f t="shared" si="4"/>
        <v>722.6</v>
      </c>
      <c r="N22" s="3">
        <f t="shared" si="4"/>
        <v>1053.02</v>
      </c>
      <c r="O22" s="3">
        <f t="shared" si="4"/>
        <v>1052.94</v>
      </c>
      <c r="P22" s="3">
        <f t="shared" si="4"/>
        <v>1052.79</v>
      </c>
      <c r="Q22" s="3">
        <f t="shared" si="1"/>
        <v>10832.240000000002</v>
      </c>
      <c r="S22" s="53"/>
      <c r="T22" s="47"/>
    </row>
    <row r="23" spans="2:20" ht="16.5" thickBot="1" thickTop="1">
      <c r="B23" s="43"/>
      <c r="C23" s="8" t="s">
        <v>19</v>
      </c>
      <c r="D23" s="25" t="s">
        <v>2</v>
      </c>
      <c r="E23" s="31">
        <v>530</v>
      </c>
      <c r="F23" s="31">
        <v>810</v>
      </c>
      <c r="G23" s="31">
        <v>810</v>
      </c>
      <c r="H23" s="31">
        <v>670</v>
      </c>
      <c r="I23" s="31">
        <v>810</v>
      </c>
      <c r="J23" s="32">
        <v>670</v>
      </c>
      <c r="K23" s="31">
        <v>810</v>
      </c>
      <c r="L23" s="44">
        <v>280</v>
      </c>
      <c r="M23" s="31">
        <v>530</v>
      </c>
      <c r="N23" s="32">
        <v>1000</v>
      </c>
      <c r="O23" s="49">
        <v>1250</v>
      </c>
      <c r="P23" s="31">
        <v>1105</v>
      </c>
      <c r="Q23" s="30">
        <f t="shared" si="1"/>
        <v>9275</v>
      </c>
      <c r="S23" s="53"/>
      <c r="T23" s="47"/>
    </row>
    <row r="24" spans="2:20" ht="15.75" thickTop="1">
      <c r="B24" s="43"/>
      <c r="C24" s="4" t="s">
        <v>11</v>
      </c>
      <c r="D24" s="12" t="s">
        <v>3</v>
      </c>
      <c r="E24" s="24">
        <v>635</v>
      </c>
      <c r="F24" s="24">
        <v>1040</v>
      </c>
      <c r="G24" s="24">
        <v>1040</v>
      </c>
      <c r="H24" s="24">
        <v>985</v>
      </c>
      <c r="I24" s="24">
        <v>1040</v>
      </c>
      <c r="J24" s="24">
        <v>670</v>
      </c>
      <c r="K24" s="24">
        <v>810</v>
      </c>
      <c r="L24" s="24">
        <v>280</v>
      </c>
      <c r="M24" s="24">
        <v>530</v>
      </c>
      <c r="N24" s="24">
        <v>0</v>
      </c>
      <c r="O24" s="24">
        <v>0</v>
      </c>
      <c r="P24" s="24">
        <v>239.79</v>
      </c>
      <c r="Q24" s="11">
        <f t="shared" si="1"/>
        <v>7269.79</v>
      </c>
      <c r="S24" s="53"/>
      <c r="T24" s="47"/>
    </row>
    <row r="25" spans="2:20" ht="15.75" thickBot="1">
      <c r="B25" s="43"/>
      <c r="C25" s="4"/>
      <c r="D25" s="34" t="s">
        <v>4</v>
      </c>
      <c r="E25" s="21">
        <v>12.58</v>
      </c>
      <c r="F25" s="22">
        <v>13.81</v>
      </c>
      <c r="G25" s="21">
        <v>16.21</v>
      </c>
      <c r="H25" s="22">
        <v>13.47</v>
      </c>
      <c r="I25" s="21">
        <v>13.56</v>
      </c>
      <c r="J25" s="22">
        <v>13.28</v>
      </c>
      <c r="K25" s="21">
        <v>12.5</v>
      </c>
      <c r="L25" s="22">
        <v>12.5</v>
      </c>
      <c r="M25" s="21">
        <v>12.52</v>
      </c>
      <c r="N25" s="22">
        <v>12.5</v>
      </c>
      <c r="O25" s="17">
        <v>12.5</v>
      </c>
      <c r="P25" s="21">
        <v>12.71</v>
      </c>
      <c r="Q25" s="21">
        <f t="shared" si="1"/>
        <v>158.14000000000001</v>
      </c>
      <c r="S25" s="53"/>
      <c r="T25" s="47"/>
    </row>
    <row r="26" spans="2:20" ht="15.75" thickBot="1">
      <c r="B26" s="43"/>
      <c r="C26" s="5"/>
      <c r="D26" s="2" t="s">
        <v>5</v>
      </c>
      <c r="E26" s="3">
        <f>SUM(E24:E25)</f>
        <v>647.58</v>
      </c>
      <c r="F26" s="3">
        <f aca="true" t="shared" si="5" ref="F26:P26">F24+F25</f>
        <v>1053.81</v>
      </c>
      <c r="G26" s="3">
        <f t="shared" si="5"/>
        <v>1056.21</v>
      </c>
      <c r="H26" s="3">
        <f t="shared" si="5"/>
        <v>998.47</v>
      </c>
      <c r="I26" s="3">
        <f t="shared" si="5"/>
        <v>1053.56</v>
      </c>
      <c r="J26" s="3">
        <f t="shared" si="5"/>
        <v>683.28</v>
      </c>
      <c r="K26" s="3">
        <f t="shared" si="5"/>
        <v>822.5</v>
      </c>
      <c r="L26" s="3">
        <f t="shared" si="5"/>
        <v>292.5</v>
      </c>
      <c r="M26" s="3">
        <f t="shared" si="5"/>
        <v>542.52</v>
      </c>
      <c r="N26" s="3">
        <f t="shared" si="5"/>
        <v>12.5</v>
      </c>
      <c r="O26" s="3">
        <f t="shared" si="5"/>
        <v>12.5</v>
      </c>
      <c r="P26" s="3">
        <f t="shared" si="5"/>
        <v>252.5</v>
      </c>
      <c r="Q26" s="3">
        <f t="shared" si="1"/>
        <v>7427.9299999999985</v>
      </c>
      <c r="S26" s="53"/>
      <c r="T26" s="47"/>
    </row>
    <row r="27" spans="2:20" ht="16.5" thickBot="1" thickTop="1">
      <c r="B27" s="43"/>
      <c r="C27" s="8" t="s">
        <v>20</v>
      </c>
      <c r="D27" s="25" t="s">
        <v>2</v>
      </c>
      <c r="E27" s="31">
        <v>250</v>
      </c>
      <c r="F27" s="31">
        <v>250</v>
      </c>
      <c r="G27" s="31">
        <v>250</v>
      </c>
      <c r="H27" s="31">
        <v>250</v>
      </c>
      <c r="I27" s="31">
        <v>355</v>
      </c>
      <c r="J27" s="32">
        <v>250</v>
      </c>
      <c r="K27" s="26">
        <v>355</v>
      </c>
      <c r="L27" s="28">
        <v>0</v>
      </c>
      <c r="M27" s="26">
        <v>250</v>
      </c>
      <c r="N27" s="37"/>
      <c r="O27" s="42"/>
      <c r="P27" s="33"/>
      <c r="Q27" s="30">
        <f t="shared" si="1"/>
        <v>2210</v>
      </c>
      <c r="S27" s="53"/>
      <c r="T27" s="47"/>
    </row>
    <row r="28" spans="2:20" ht="15.75" thickTop="1">
      <c r="B28" s="43"/>
      <c r="C28" s="4" t="s">
        <v>12</v>
      </c>
      <c r="D28" s="12" t="s">
        <v>3</v>
      </c>
      <c r="E28" s="24">
        <v>355</v>
      </c>
      <c r="F28" s="24">
        <v>565</v>
      </c>
      <c r="G28" s="24">
        <v>985</v>
      </c>
      <c r="H28" s="24">
        <v>460</v>
      </c>
      <c r="I28" s="24">
        <v>670</v>
      </c>
      <c r="J28" s="24">
        <v>250</v>
      </c>
      <c r="K28" s="13">
        <v>355</v>
      </c>
      <c r="L28" s="13">
        <v>0</v>
      </c>
      <c r="M28" s="13">
        <v>250</v>
      </c>
      <c r="N28" s="13">
        <v>0</v>
      </c>
      <c r="O28" s="13">
        <v>0</v>
      </c>
      <c r="P28" s="13"/>
      <c r="Q28" s="11">
        <f t="shared" si="1"/>
        <v>3890</v>
      </c>
      <c r="R28" s="14"/>
      <c r="S28" s="53"/>
      <c r="T28" s="47"/>
    </row>
    <row r="29" spans="2:20" ht="15.75" thickBot="1">
      <c r="B29" s="43"/>
      <c r="C29" s="4"/>
      <c r="D29" s="34" t="s">
        <v>4</v>
      </c>
      <c r="E29" s="21">
        <v>12.78</v>
      </c>
      <c r="F29" s="22">
        <v>13.13</v>
      </c>
      <c r="G29" s="21">
        <v>15.67</v>
      </c>
      <c r="H29" s="22">
        <v>19.32</v>
      </c>
      <c r="I29" s="21">
        <v>15.65</v>
      </c>
      <c r="J29" s="22">
        <v>14.98</v>
      </c>
      <c r="K29" s="21">
        <v>14.66</v>
      </c>
      <c r="L29" s="22">
        <v>13.06</v>
      </c>
      <c r="M29" s="21">
        <v>13.8</v>
      </c>
      <c r="N29" s="22">
        <v>13.58</v>
      </c>
      <c r="O29" s="17">
        <v>14.13</v>
      </c>
      <c r="P29" s="21">
        <v>13.12</v>
      </c>
      <c r="Q29" s="21">
        <f t="shared" si="1"/>
        <v>173.88000000000002</v>
      </c>
      <c r="S29" s="53"/>
      <c r="T29" s="47"/>
    </row>
    <row r="30" spans="2:20" ht="15.75" thickBot="1">
      <c r="B30" s="43"/>
      <c r="C30" s="5"/>
      <c r="D30" s="2" t="s">
        <v>5</v>
      </c>
      <c r="E30" s="3">
        <f>SUM(E28:E29)</f>
        <v>367.78</v>
      </c>
      <c r="F30" s="3">
        <f aca="true" t="shared" si="6" ref="F30:P30">F28+F29</f>
        <v>578.13</v>
      </c>
      <c r="G30" s="3">
        <f t="shared" si="6"/>
        <v>1000.67</v>
      </c>
      <c r="H30" s="3">
        <f t="shared" si="6"/>
        <v>479.32</v>
      </c>
      <c r="I30" s="3">
        <f t="shared" si="6"/>
        <v>685.65</v>
      </c>
      <c r="J30" s="3">
        <f t="shared" si="6"/>
        <v>264.98</v>
      </c>
      <c r="K30" s="3">
        <f t="shared" si="6"/>
        <v>369.66</v>
      </c>
      <c r="L30" s="3">
        <f t="shared" si="6"/>
        <v>13.06</v>
      </c>
      <c r="M30" s="3">
        <f t="shared" si="6"/>
        <v>263.8</v>
      </c>
      <c r="N30" s="3">
        <f t="shared" si="6"/>
        <v>13.58</v>
      </c>
      <c r="O30" s="3">
        <f t="shared" si="6"/>
        <v>14.13</v>
      </c>
      <c r="P30" s="3">
        <f t="shared" si="6"/>
        <v>13.12</v>
      </c>
      <c r="Q30" s="3">
        <f t="shared" si="1"/>
        <v>4063.88</v>
      </c>
      <c r="S30" s="53"/>
      <c r="T30" s="47"/>
    </row>
    <row r="31" spans="2:20" ht="16.5" thickBot="1" thickTop="1">
      <c r="B31" s="43"/>
      <c r="C31" s="8" t="s">
        <v>21</v>
      </c>
      <c r="D31" s="25" t="s">
        <v>2</v>
      </c>
      <c r="E31" s="31">
        <v>250</v>
      </c>
      <c r="F31" s="31">
        <v>250</v>
      </c>
      <c r="G31" s="31">
        <v>250</v>
      </c>
      <c r="H31" s="31">
        <v>250</v>
      </c>
      <c r="I31" s="31">
        <v>355</v>
      </c>
      <c r="J31" s="32">
        <v>250</v>
      </c>
      <c r="K31" s="31">
        <v>250</v>
      </c>
      <c r="L31" s="28">
        <v>0</v>
      </c>
      <c r="M31" s="26">
        <v>250</v>
      </c>
      <c r="N31" s="37"/>
      <c r="O31" s="42"/>
      <c r="P31" s="33"/>
      <c r="Q31" s="30">
        <f>E31+F31+G31+H31+I31+J31+K31+L31+M31+N31+O31+P31</f>
        <v>2105</v>
      </c>
      <c r="S31" s="53"/>
      <c r="T31" s="47"/>
    </row>
    <row r="32" spans="2:20" ht="15.75" thickTop="1">
      <c r="B32" s="43"/>
      <c r="C32" s="4" t="s">
        <v>11</v>
      </c>
      <c r="D32" s="12" t="s">
        <v>3</v>
      </c>
      <c r="E32" s="24">
        <v>250</v>
      </c>
      <c r="F32" s="24">
        <v>250</v>
      </c>
      <c r="G32" s="24">
        <v>880</v>
      </c>
      <c r="H32" s="24">
        <v>565</v>
      </c>
      <c r="I32" s="24">
        <v>775</v>
      </c>
      <c r="J32" s="24">
        <v>250</v>
      </c>
      <c r="K32" s="24">
        <v>250</v>
      </c>
      <c r="L32" s="13">
        <v>0</v>
      </c>
      <c r="M32" s="13">
        <v>250</v>
      </c>
      <c r="N32" s="13">
        <v>0</v>
      </c>
      <c r="O32" s="13">
        <v>0</v>
      </c>
      <c r="P32" s="13"/>
      <c r="Q32" s="11">
        <f>E32+F32+G32+H32+I32+J32+K32+L32+M32+N32+O32+P32</f>
        <v>3470</v>
      </c>
      <c r="S32" s="53"/>
      <c r="T32" s="47"/>
    </row>
    <row r="33" spans="2:20" ht="15.75" thickBot="1">
      <c r="B33" s="43"/>
      <c r="C33" s="4"/>
      <c r="D33" s="34" t="s">
        <v>4</v>
      </c>
      <c r="E33" s="40"/>
      <c r="F33" s="41"/>
      <c r="G33" s="40"/>
      <c r="H33" s="41"/>
      <c r="I33" s="40"/>
      <c r="J33" s="41"/>
      <c r="K33" s="40"/>
      <c r="L33" s="41"/>
      <c r="M33" s="40"/>
      <c r="N33" s="41"/>
      <c r="O33" s="40"/>
      <c r="P33" s="39"/>
      <c r="Q33" s="39">
        <f>E33+F33+G33+H33+I33+J33+K33+L33+M33+N33+O33+P33</f>
        <v>0</v>
      </c>
      <c r="S33" s="53"/>
      <c r="T33" s="47"/>
    </row>
    <row r="34" spans="2:20" ht="15.75" thickBot="1">
      <c r="B34" s="43"/>
      <c r="C34" s="5"/>
      <c r="D34" s="2" t="s">
        <v>5</v>
      </c>
      <c r="E34" s="3">
        <f>SUM(E32:E33)</f>
        <v>250</v>
      </c>
      <c r="F34" s="3">
        <f aca="true" t="shared" si="7" ref="F34:P34">F32+F33</f>
        <v>250</v>
      </c>
      <c r="G34" s="3">
        <f t="shared" si="7"/>
        <v>880</v>
      </c>
      <c r="H34" s="3">
        <f t="shared" si="7"/>
        <v>565</v>
      </c>
      <c r="I34" s="3">
        <f t="shared" si="7"/>
        <v>775</v>
      </c>
      <c r="J34" s="3">
        <f t="shared" si="7"/>
        <v>250</v>
      </c>
      <c r="K34" s="3">
        <f t="shared" si="7"/>
        <v>250</v>
      </c>
      <c r="L34" s="3">
        <f t="shared" si="7"/>
        <v>0</v>
      </c>
      <c r="M34" s="3">
        <f t="shared" si="7"/>
        <v>250</v>
      </c>
      <c r="N34" s="3">
        <f t="shared" si="7"/>
        <v>0</v>
      </c>
      <c r="O34" s="3">
        <f t="shared" si="7"/>
        <v>0</v>
      </c>
      <c r="P34" s="3">
        <f t="shared" si="7"/>
        <v>0</v>
      </c>
      <c r="Q34" s="3">
        <f>E34+F34+G34+H34+I34+J34+K34+L34+M34+N34+O34+P34</f>
        <v>3470</v>
      </c>
      <c r="S34" s="53"/>
      <c r="T34" s="47"/>
    </row>
    <row r="35" spans="2:20" ht="16.5" thickBot="1" thickTop="1">
      <c r="B35" s="43"/>
      <c r="C35" s="8" t="s">
        <v>16</v>
      </c>
      <c r="D35" s="25" t="s">
        <v>2</v>
      </c>
      <c r="E35" s="31">
        <v>355</v>
      </c>
      <c r="F35" s="31">
        <v>250</v>
      </c>
      <c r="G35" s="31">
        <v>250</v>
      </c>
      <c r="H35" s="31">
        <v>250</v>
      </c>
      <c r="I35" s="31">
        <v>250</v>
      </c>
      <c r="J35" s="32">
        <v>250</v>
      </c>
      <c r="K35" s="26">
        <v>250</v>
      </c>
      <c r="L35" s="28">
        <v>0</v>
      </c>
      <c r="M35" s="26">
        <v>250</v>
      </c>
      <c r="N35" s="27">
        <v>355</v>
      </c>
      <c r="O35" s="29">
        <v>250</v>
      </c>
      <c r="P35" s="26">
        <v>250</v>
      </c>
      <c r="Q35" s="30">
        <f t="shared" si="1"/>
        <v>2960</v>
      </c>
      <c r="S35" s="53"/>
      <c r="T35" s="47"/>
    </row>
    <row r="36" spans="2:20" ht="15.75" thickTop="1">
      <c r="B36" s="43"/>
      <c r="C36" s="4" t="s">
        <v>13</v>
      </c>
      <c r="D36" s="12" t="s">
        <v>3</v>
      </c>
      <c r="E36" s="24">
        <v>565</v>
      </c>
      <c r="F36" s="24">
        <v>460</v>
      </c>
      <c r="G36" s="24">
        <v>355</v>
      </c>
      <c r="H36" s="24">
        <v>250</v>
      </c>
      <c r="I36" s="24">
        <v>355</v>
      </c>
      <c r="J36" s="24">
        <v>250</v>
      </c>
      <c r="K36" s="13">
        <v>250</v>
      </c>
      <c r="L36" s="13">
        <v>0</v>
      </c>
      <c r="M36" s="13">
        <v>250</v>
      </c>
      <c r="N36" s="13">
        <v>31.94</v>
      </c>
      <c r="O36" s="13">
        <v>250</v>
      </c>
      <c r="P36" s="13">
        <v>250</v>
      </c>
      <c r="Q36" s="11">
        <f t="shared" si="1"/>
        <v>3266.94</v>
      </c>
      <c r="R36" s="14"/>
      <c r="S36" s="53"/>
      <c r="T36" s="47"/>
    </row>
    <row r="37" spans="2:20" ht="15.75" thickBot="1">
      <c r="B37" s="43"/>
      <c r="C37" s="4"/>
      <c r="D37" s="34" t="s">
        <v>4</v>
      </c>
      <c r="E37" s="40"/>
      <c r="F37" s="41"/>
      <c r="G37" s="40"/>
      <c r="H37" s="41"/>
      <c r="I37" s="40"/>
      <c r="J37" s="41"/>
      <c r="K37" s="40"/>
      <c r="L37" s="41"/>
      <c r="M37" s="40"/>
      <c r="N37" s="41"/>
      <c r="O37" s="40"/>
      <c r="P37" s="39"/>
      <c r="Q37" s="39">
        <f t="shared" si="1"/>
        <v>0</v>
      </c>
      <c r="S37" s="53"/>
      <c r="T37" s="47"/>
    </row>
    <row r="38" spans="2:20" ht="15.75" thickBot="1">
      <c r="B38" s="43"/>
      <c r="C38" s="5"/>
      <c r="D38" s="2" t="s">
        <v>5</v>
      </c>
      <c r="E38" s="3">
        <f>SUM(E36:E37)</f>
        <v>565</v>
      </c>
      <c r="F38" s="3">
        <f aca="true" t="shared" si="8" ref="F38:P38">F36+F37</f>
        <v>460</v>
      </c>
      <c r="G38" s="3">
        <f t="shared" si="8"/>
        <v>355</v>
      </c>
      <c r="H38" s="3">
        <f t="shared" si="8"/>
        <v>250</v>
      </c>
      <c r="I38" s="3">
        <f t="shared" si="8"/>
        <v>355</v>
      </c>
      <c r="J38" s="3">
        <f t="shared" si="8"/>
        <v>250</v>
      </c>
      <c r="K38" s="3">
        <f t="shared" si="8"/>
        <v>250</v>
      </c>
      <c r="L38" s="3">
        <f t="shared" si="8"/>
        <v>0</v>
      </c>
      <c r="M38" s="3">
        <f t="shared" si="8"/>
        <v>250</v>
      </c>
      <c r="N38" s="3">
        <f t="shared" si="8"/>
        <v>31.94</v>
      </c>
      <c r="O38" s="3">
        <f t="shared" si="8"/>
        <v>250</v>
      </c>
      <c r="P38" s="3">
        <f t="shared" si="8"/>
        <v>250</v>
      </c>
      <c r="Q38" s="3">
        <f t="shared" si="1"/>
        <v>3266.94</v>
      </c>
      <c r="S38" s="53"/>
      <c r="T38" s="47"/>
    </row>
    <row r="39" spans="2:20" ht="16.5" thickBot="1" thickTop="1">
      <c r="B39" s="43"/>
      <c r="C39" s="8" t="s">
        <v>22</v>
      </c>
      <c r="D39" s="25" t="s">
        <v>2</v>
      </c>
      <c r="E39" s="31">
        <v>250</v>
      </c>
      <c r="F39" s="31">
        <v>355</v>
      </c>
      <c r="G39" s="31">
        <v>460</v>
      </c>
      <c r="H39" s="31">
        <v>355</v>
      </c>
      <c r="I39" s="31">
        <v>535</v>
      </c>
      <c r="J39" s="27">
        <v>475</v>
      </c>
      <c r="K39" s="26">
        <v>355</v>
      </c>
      <c r="L39" s="28">
        <v>0</v>
      </c>
      <c r="M39" s="26">
        <v>355</v>
      </c>
      <c r="N39" s="27">
        <v>505</v>
      </c>
      <c r="O39" s="29">
        <v>430</v>
      </c>
      <c r="P39" s="26">
        <v>460</v>
      </c>
      <c r="Q39" s="30">
        <f t="shared" si="1"/>
        <v>4535</v>
      </c>
      <c r="S39" s="53"/>
      <c r="T39" s="47"/>
    </row>
    <row r="40" spans="2:20" ht="15.75" thickTop="1">
      <c r="B40" s="43"/>
      <c r="C40" s="4" t="s">
        <v>14</v>
      </c>
      <c r="D40" s="12" t="s">
        <v>3</v>
      </c>
      <c r="E40" s="24">
        <v>250</v>
      </c>
      <c r="F40" s="24">
        <v>355</v>
      </c>
      <c r="G40" s="24">
        <v>450</v>
      </c>
      <c r="H40" s="24">
        <v>355</v>
      </c>
      <c r="I40" s="24">
        <v>450</v>
      </c>
      <c r="J40" s="13">
        <v>450</v>
      </c>
      <c r="K40" s="13">
        <v>355</v>
      </c>
      <c r="L40" s="13">
        <v>0</v>
      </c>
      <c r="M40" s="13">
        <v>355</v>
      </c>
      <c r="N40" s="13">
        <v>450</v>
      </c>
      <c r="O40" s="13">
        <v>430</v>
      </c>
      <c r="P40" s="13">
        <v>450</v>
      </c>
      <c r="Q40" s="11">
        <f t="shared" si="1"/>
        <v>4350</v>
      </c>
      <c r="R40" s="14"/>
      <c r="S40" s="53"/>
      <c r="T40" s="47"/>
    </row>
    <row r="41" spans="2:20" ht="15.75" thickBot="1">
      <c r="B41" s="43"/>
      <c r="C41" s="4"/>
      <c r="D41" s="34" t="s">
        <v>4</v>
      </c>
      <c r="E41" s="21">
        <v>6.65</v>
      </c>
      <c r="F41" s="22">
        <v>6.65</v>
      </c>
      <c r="G41" s="21">
        <v>6.65</v>
      </c>
      <c r="H41" s="22">
        <v>6.65</v>
      </c>
      <c r="I41" s="21">
        <v>6.65</v>
      </c>
      <c r="J41" s="22">
        <v>6.65</v>
      </c>
      <c r="K41" s="21">
        <v>6.65</v>
      </c>
      <c r="L41" s="22">
        <v>6.65</v>
      </c>
      <c r="M41" s="21">
        <v>6.65</v>
      </c>
      <c r="N41" s="22">
        <v>6.65</v>
      </c>
      <c r="O41" s="17">
        <v>6.65</v>
      </c>
      <c r="P41" s="21">
        <v>6.65</v>
      </c>
      <c r="Q41" s="21">
        <f t="shared" si="1"/>
        <v>79.80000000000001</v>
      </c>
      <c r="S41" s="53"/>
      <c r="T41" s="47"/>
    </row>
    <row r="42" spans="2:20" ht="15.75" thickBot="1">
      <c r="B42" s="43"/>
      <c r="C42" s="4"/>
      <c r="D42" s="2" t="s">
        <v>5</v>
      </c>
      <c r="E42" s="3">
        <f>SUM(E40:E41)</f>
        <v>256.65</v>
      </c>
      <c r="F42" s="3">
        <f aca="true" t="shared" si="9" ref="F42:P42">F40+F41</f>
        <v>361.65</v>
      </c>
      <c r="G42" s="3">
        <f t="shared" si="9"/>
        <v>456.65</v>
      </c>
      <c r="H42" s="3">
        <f t="shared" si="9"/>
        <v>361.65</v>
      </c>
      <c r="I42" s="3">
        <f t="shared" si="9"/>
        <v>456.65</v>
      </c>
      <c r="J42" s="3">
        <f t="shared" si="9"/>
        <v>456.65</v>
      </c>
      <c r="K42" s="3">
        <f t="shared" si="9"/>
        <v>361.65</v>
      </c>
      <c r="L42" s="3">
        <f t="shared" si="9"/>
        <v>6.65</v>
      </c>
      <c r="M42" s="3">
        <f t="shared" si="9"/>
        <v>361.65</v>
      </c>
      <c r="N42" s="3">
        <f t="shared" si="9"/>
        <v>456.65</v>
      </c>
      <c r="O42" s="3">
        <f t="shared" si="9"/>
        <v>436.65</v>
      </c>
      <c r="P42" s="3">
        <f t="shared" si="9"/>
        <v>456.65</v>
      </c>
      <c r="Q42" s="3">
        <f t="shared" si="1"/>
        <v>4429.8</v>
      </c>
      <c r="S42" s="53"/>
      <c r="T42" s="47"/>
    </row>
    <row r="43" spans="2:20" ht="16.5" thickBot="1" thickTop="1">
      <c r="B43" s="43"/>
      <c r="C43" s="8" t="s">
        <v>23</v>
      </c>
      <c r="D43" s="25" t="s">
        <v>2</v>
      </c>
      <c r="E43" s="31">
        <v>250</v>
      </c>
      <c r="F43" s="31">
        <v>250</v>
      </c>
      <c r="G43" s="31">
        <v>250</v>
      </c>
      <c r="H43" s="31">
        <v>250</v>
      </c>
      <c r="I43" s="31">
        <v>355</v>
      </c>
      <c r="J43" s="32">
        <v>460</v>
      </c>
      <c r="K43" s="31">
        <v>460</v>
      </c>
      <c r="L43" s="28">
        <v>0</v>
      </c>
      <c r="M43" s="26">
        <v>355</v>
      </c>
      <c r="N43" s="27">
        <v>355</v>
      </c>
      <c r="O43" s="29">
        <v>250</v>
      </c>
      <c r="P43" s="26">
        <v>355</v>
      </c>
      <c r="Q43" s="30">
        <f t="shared" si="1"/>
        <v>3590</v>
      </c>
      <c r="S43" s="53"/>
      <c r="T43" s="47"/>
    </row>
    <row r="44" spans="2:20" ht="15.75" thickTop="1">
      <c r="B44" s="43"/>
      <c r="C44" s="4" t="s">
        <v>14</v>
      </c>
      <c r="D44" s="12" t="s">
        <v>3</v>
      </c>
      <c r="E44" s="24">
        <v>250</v>
      </c>
      <c r="F44" s="24">
        <v>250</v>
      </c>
      <c r="G44" s="24">
        <v>355</v>
      </c>
      <c r="H44" s="24">
        <v>250</v>
      </c>
      <c r="I44" s="24">
        <v>355</v>
      </c>
      <c r="J44" s="24">
        <v>450</v>
      </c>
      <c r="K44" s="13">
        <v>450</v>
      </c>
      <c r="L44" s="13">
        <v>0</v>
      </c>
      <c r="M44" s="13">
        <v>355</v>
      </c>
      <c r="N44" s="13">
        <v>121.94</v>
      </c>
      <c r="O44" s="13">
        <v>250</v>
      </c>
      <c r="P44" s="13">
        <v>355</v>
      </c>
      <c r="Q44" s="11">
        <f t="shared" si="1"/>
        <v>3441.94</v>
      </c>
      <c r="S44" s="53"/>
      <c r="T44" s="47"/>
    </row>
    <row r="45" spans="2:20" ht="15.75" thickBot="1">
      <c r="B45" s="43"/>
      <c r="C45" s="4"/>
      <c r="D45" s="34" t="s">
        <v>4</v>
      </c>
      <c r="E45" s="35">
        <v>6.65</v>
      </c>
      <c r="F45" s="36">
        <v>6.65</v>
      </c>
      <c r="G45" s="35">
        <v>6.65</v>
      </c>
      <c r="H45" s="36">
        <v>6.65</v>
      </c>
      <c r="I45" s="35">
        <v>6.65</v>
      </c>
      <c r="J45" s="36">
        <v>6.65</v>
      </c>
      <c r="K45" s="35">
        <v>6.65</v>
      </c>
      <c r="L45" s="36">
        <v>6.65</v>
      </c>
      <c r="M45" s="35">
        <v>6.65</v>
      </c>
      <c r="N45" s="36">
        <v>6.65</v>
      </c>
      <c r="O45" s="35">
        <v>6.67</v>
      </c>
      <c r="P45" s="21">
        <v>6.65</v>
      </c>
      <c r="Q45" s="21">
        <f t="shared" si="1"/>
        <v>79.82000000000001</v>
      </c>
      <c r="S45" s="53"/>
      <c r="T45" s="47"/>
    </row>
    <row r="46" spans="2:20" ht="15.75" thickBot="1">
      <c r="B46" s="43"/>
      <c r="C46" s="5"/>
      <c r="D46" s="2" t="s">
        <v>5</v>
      </c>
      <c r="E46" s="3">
        <f>SUM(E44:E45)</f>
        <v>256.65</v>
      </c>
      <c r="F46" s="3">
        <f aca="true" t="shared" si="10" ref="F46:P46">F44+F45</f>
        <v>256.65</v>
      </c>
      <c r="G46" s="3">
        <f t="shared" si="10"/>
        <v>361.65</v>
      </c>
      <c r="H46" s="3">
        <f t="shared" si="10"/>
        <v>256.65</v>
      </c>
      <c r="I46" s="3">
        <f t="shared" si="10"/>
        <v>361.65</v>
      </c>
      <c r="J46" s="3">
        <f t="shared" si="10"/>
        <v>456.65</v>
      </c>
      <c r="K46" s="3">
        <f t="shared" si="10"/>
        <v>456.65</v>
      </c>
      <c r="L46" s="3">
        <f t="shared" si="10"/>
        <v>6.65</v>
      </c>
      <c r="M46" s="3">
        <f t="shared" si="10"/>
        <v>361.65</v>
      </c>
      <c r="N46" s="3">
        <f t="shared" si="10"/>
        <v>128.59</v>
      </c>
      <c r="O46" s="3">
        <f t="shared" si="10"/>
        <v>256.67</v>
      </c>
      <c r="P46" s="3">
        <f t="shared" si="10"/>
        <v>361.65</v>
      </c>
      <c r="Q46" s="3">
        <f t="shared" si="1"/>
        <v>3521.7600000000007</v>
      </c>
      <c r="S46" s="53"/>
      <c r="T46" s="47"/>
    </row>
    <row r="47" spans="2:20" ht="16.5" thickBot="1" thickTop="1">
      <c r="B47" s="43"/>
      <c r="C47" s="8" t="s">
        <v>24</v>
      </c>
      <c r="D47" s="25" t="s">
        <v>2</v>
      </c>
      <c r="E47" s="31">
        <v>250</v>
      </c>
      <c r="F47" s="31">
        <v>505</v>
      </c>
      <c r="G47" s="31">
        <v>535</v>
      </c>
      <c r="H47" s="31">
        <v>250</v>
      </c>
      <c r="I47" s="31">
        <v>565</v>
      </c>
      <c r="J47" s="32">
        <v>355</v>
      </c>
      <c r="K47" s="31">
        <v>655</v>
      </c>
      <c r="L47" s="28">
        <v>0</v>
      </c>
      <c r="M47" s="26">
        <v>355</v>
      </c>
      <c r="N47" s="27">
        <v>580</v>
      </c>
      <c r="O47" s="29">
        <v>355</v>
      </c>
      <c r="P47" s="26">
        <v>460</v>
      </c>
      <c r="Q47" s="30">
        <f t="shared" si="1"/>
        <v>4865</v>
      </c>
      <c r="S47" s="53"/>
      <c r="T47" s="47"/>
    </row>
    <row r="48" spans="2:20" ht="15.75" thickTop="1">
      <c r="B48" s="43"/>
      <c r="C48" s="4" t="s">
        <v>14</v>
      </c>
      <c r="D48" s="12" t="s">
        <v>3</v>
      </c>
      <c r="E48" s="24">
        <v>355</v>
      </c>
      <c r="F48" s="24">
        <v>600</v>
      </c>
      <c r="G48" s="24">
        <v>600</v>
      </c>
      <c r="H48" s="24">
        <v>250</v>
      </c>
      <c r="I48" s="24">
        <v>600</v>
      </c>
      <c r="J48" s="24">
        <v>355</v>
      </c>
      <c r="K48" s="24">
        <v>600</v>
      </c>
      <c r="L48" s="13">
        <v>0</v>
      </c>
      <c r="M48" s="13">
        <v>355</v>
      </c>
      <c r="N48" s="13">
        <v>580</v>
      </c>
      <c r="O48" s="13">
        <v>226.94</v>
      </c>
      <c r="P48" s="13">
        <v>460</v>
      </c>
      <c r="Q48" s="11">
        <f t="shared" si="1"/>
        <v>4981.94</v>
      </c>
      <c r="S48" s="53"/>
      <c r="T48" s="47"/>
    </row>
    <row r="49" spans="2:20" ht="15.75" thickBot="1">
      <c r="B49" s="43"/>
      <c r="C49" s="45"/>
      <c r="D49" s="34" t="s">
        <v>4</v>
      </c>
      <c r="E49" s="21">
        <v>6.65</v>
      </c>
      <c r="F49" s="22">
        <v>6.65</v>
      </c>
      <c r="G49" s="21">
        <v>6.65</v>
      </c>
      <c r="H49" s="22">
        <v>6.65</v>
      </c>
      <c r="I49" s="21">
        <v>6.65</v>
      </c>
      <c r="J49" s="22">
        <v>6.65</v>
      </c>
      <c r="K49" s="21">
        <v>6.65</v>
      </c>
      <c r="L49" s="22">
        <v>6.65</v>
      </c>
      <c r="M49" s="21">
        <v>6.65</v>
      </c>
      <c r="N49" s="22">
        <v>6.65</v>
      </c>
      <c r="O49" s="17">
        <v>6.65</v>
      </c>
      <c r="P49" s="21">
        <v>6.65</v>
      </c>
      <c r="Q49" s="21">
        <f t="shared" si="1"/>
        <v>79.80000000000001</v>
      </c>
      <c r="S49" s="53"/>
      <c r="T49" s="47"/>
    </row>
    <row r="50" spans="2:20" ht="15.75" thickBot="1">
      <c r="B50" s="43"/>
      <c r="C50" s="45"/>
      <c r="D50" s="2" t="s">
        <v>5</v>
      </c>
      <c r="E50" s="3">
        <f>SUM(E48:E49)</f>
        <v>361.65</v>
      </c>
      <c r="F50" s="3">
        <f aca="true" t="shared" si="11" ref="F50:P50">F48+F49</f>
        <v>606.65</v>
      </c>
      <c r="G50" s="3">
        <f t="shared" si="11"/>
        <v>606.65</v>
      </c>
      <c r="H50" s="3">
        <f t="shared" si="11"/>
        <v>256.65</v>
      </c>
      <c r="I50" s="3">
        <f t="shared" si="11"/>
        <v>606.65</v>
      </c>
      <c r="J50" s="3">
        <f t="shared" si="11"/>
        <v>361.65</v>
      </c>
      <c r="K50" s="3">
        <f t="shared" si="11"/>
        <v>606.65</v>
      </c>
      <c r="L50" s="3">
        <f t="shared" si="11"/>
        <v>6.65</v>
      </c>
      <c r="M50" s="3">
        <f t="shared" si="11"/>
        <v>361.65</v>
      </c>
      <c r="N50" s="3">
        <f t="shared" si="11"/>
        <v>586.65</v>
      </c>
      <c r="O50" s="3">
        <f t="shared" si="11"/>
        <v>233.59</v>
      </c>
      <c r="P50" s="3">
        <f t="shared" si="11"/>
        <v>466.65</v>
      </c>
      <c r="Q50" s="3">
        <f t="shared" si="1"/>
        <v>5061.74</v>
      </c>
      <c r="S50" s="53"/>
      <c r="T50" s="47"/>
    </row>
    <row r="51" spans="2:20" ht="16.5" thickBot="1" thickTop="1">
      <c r="B51" s="43"/>
      <c r="C51" s="8" t="s">
        <v>9</v>
      </c>
      <c r="D51" s="25" t="s">
        <v>2</v>
      </c>
      <c r="E51" s="31">
        <v>355</v>
      </c>
      <c r="F51" s="31">
        <v>250</v>
      </c>
      <c r="G51" s="31">
        <v>250</v>
      </c>
      <c r="H51" s="31">
        <v>355</v>
      </c>
      <c r="I51" s="31">
        <v>250</v>
      </c>
      <c r="J51" s="32">
        <v>430</v>
      </c>
      <c r="K51" s="31">
        <v>385</v>
      </c>
      <c r="L51" s="44">
        <v>0</v>
      </c>
      <c r="M51" s="31">
        <v>355</v>
      </c>
      <c r="N51" s="32">
        <v>460</v>
      </c>
      <c r="O51" s="29">
        <v>250</v>
      </c>
      <c r="P51" s="26">
        <v>355</v>
      </c>
      <c r="Q51" s="30">
        <f t="shared" si="1"/>
        <v>3695</v>
      </c>
      <c r="S51" s="53"/>
      <c r="T51" s="47"/>
    </row>
    <row r="52" spans="2:20" ht="15.75" thickTop="1">
      <c r="B52" s="43"/>
      <c r="C52" s="4" t="s">
        <v>14</v>
      </c>
      <c r="D52" s="12" t="s">
        <v>3</v>
      </c>
      <c r="E52" s="24">
        <v>355</v>
      </c>
      <c r="F52" s="24">
        <v>250</v>
      </c>
      <c r="G52" s="24">
        <v>250</v>
      </c>
      <c r="H52" s="24">
        <v>355</v>
      </c>
      <c r="I52" s="24">
        <v>250</v>
      </c>
      <c r="J52" s="24">
        <v>430</v>
      </c>
      <c r="K52" s="24">
        <v>385</v>
      </c>
      <c r="L52" s="24">
        <v>0</v>
      </c>
      <c r="M52" s="24">
        <v>355</v>
      </c>
      <c r="N52" s="24">
        <v>450</v>
      </c>
      <c r="O52" s="13">
        <v>250</v>
      </c>
      <c r="P52" s="13">
        <v>355</v>
      </c>
      <c r="Q52" s="11">
        <f t="shared" si="1"/>
        <v>3685</v>
      </c>
      <c r="R52" s="14"/>
      <c r="S52" s="53"/>
      <c r="T52" s="47"/>
    </row>
    <row r="53" spans="2:20" ht="15.75" thickBot="1">
      <c r="B53" s="43"/>
      <c r="C53" s="4"/>
      <c r="D53" s="34" t="s">
        <v>4</v>
      </c>
      <c r="E53" s="21">
        <v>17.26</v>
      </c>
      <c r="F53" s="22">
        <v>17.96</v>
      </c>
      <c r="G53" s="21">
        <v>23.34</v>
      </c>
      <c r="H53" s="22">
        <v>25.84</v>
      </c>
      <c r="I53" s="21">
        <v>26.73</v>
      </c>
      <c r="J53" s="22">
        <v>24.21</v>
      </c>
      <c r="K53" s="21">
        <v>24.84</v>
      </c>
      <c r="L53" s="22">
        <v>20.59</v>
      </c>
      <c r="M53" s="21">
        <v>17.89</v>
      </c>
      <c r="N53" s="22">
        <v>19.49</v>
      </c>
      <c r="O53" s="17">
        <v>27.25</v>
      </c>
      <c r="P53" s="21">
        <v>25.51</v>
      </c>
      <c r="Q53" s="21">
        <f>E53+F53+G53+H53+I53+J53+K53+L53+M53+N53+O53+P53</f>
        <v>270.91</v>
      </c>
      <c r="S53" s="53"/>
      <c r="T53" s="47"/>
    </row>
    <row r="54" spans="2:20" ht="15.75" thickBot="1">
      <c r="B54" s="43"/>
      <c r="C54" s="4"/>
      <c r="D54" s="2" t="s">
        <v>5</v>
      </c>
      <c r="E54" s="3">
        <f>SUM(E52:E53)</f>
        <v>372.26</v>
      </c>
      <c r="F54" s="3">
        <f aca="true" t="shared" si="12" ref="F54:P54">F52+F53</f>
        <v>267.96</v>
      </c>
      <c r="G54" s="3">
        <f t="shared" si="12"/>
        <v>273.34</v>
      </c>
      <c r="H54" s="3">
        <f t="shared" si="12"/>
        <v>380.84</v>
      </c>
      <c r="I54" s="3">
        <f t="shared" si="12"/>
        <v>276.73</v>
      </c>
      <c r="J54" s="3">
        <f t="shared" si="12"/>
        <v>454.21</v>
      </c>
      <c r="K54" s="3">
        <f t="shared" si="12"/>
        <v>409.84</v>
      </c>
      <c r="L54" s="3">
        <f t="shared" si="12"/>
        <v>20.59</v>
      </c>
      <c r="M54" s="3">
        <f t="shared" si="12"/>
        <v>372.89</v>
      </c>
      <c r="N54" s="3">
        <f t="shared" si="12"/>
        <v>469.49</v>
      </c>
      <c r="O54" s="3">
        <f t="shared" si="12"/>
        <v>277.25</v>
      </c>
      <c r="P54" s="3">
        <f t="shared" si="12"/>
        <v>380.51</v>
      </c>
      <c r="Q54" s="3">
        <f t="shared" si="1"/>
        <v>3955.91</v>
      </c>
      <c r="S54" s="53"/>
      <c r="T54" s="47"/>
    </row>
    <row r="55" spans="2:20" ht="16.5" thickBot="1" thickTop="1">
      <c r="B55" s="43"/>
      <c r="C55" s="8" t="s">
        <v>25</v>
      </c>
      <c r="D55" s="25" t="s">
        <v>2</v>
      </c>
      <c r="E55" s="31">
        <v>355</v>
      </c>
      <c r="F55" s="31">
        <v>505</v>
      </c>
      <c r="G55" s="31">
        <v>460</v>
      </c>
      <c r="H55" s="31">
        <v>355</v>
      </c>
      <c r="I55" s="31">
        <v>640</v>
      </c>
      <c r="J55" s="27">
        <v>535</v>
      </c>
      <c r="K55" s="26">
        <v>565</v>
      </c>
      <c r="L55" s="28">
        <v>0</v>
      </c>
      <c r="M55" s="26">
        <v>610</v>
      </c>
      <c r="N55" s="27">
        <v>610</v>
      </c>
      <c r="O55" s="29">
        <v>580</v>
      </c>
      <c r="P55" s="26">
        <v>715</v>
      </c>
      <c r="Q55" s="30">
        <f t="shared" si="1"/>
        <v>5930</v>
      </c>
      <c r="S55" s="53"/>
      <c r="T55" s="47"/>
    </row>
    <row r="56" spans="3:20" ht="15.75" thickTop="1">
      <c r="C56" s="4" t="s">
        <v>13</v>
      </c>
      <c r="D56" s="12" t="s">
        <v>3</v>
      </c>
      <c r="E56" s="24">
        <v>460</v>
      </c>
      <c r="F56" s="24">
        <v>600</v>
      </c>
      <c r="G56" s="24">
        <v>600</v>
      </c>
      <c r="H56" s="24">
        <v>355</v>
      </c>
      <c r="I56" s="24">
        <v>600</v>
      </c>
      <c r="J56" s="13">
        <v>535</v>
      </c>
      <c r="K56" s="13">
        <v>565</v>
      </c>
      <c r="L56" s="13">
        <v>0</v>
      </c>
      <c r="M56" s="13">
        <v>600</v>
      </c>
      <c r="N56" s="13">
        <v>600</v>
      </c>
      <c r="O56" s="13">
        <v>580</v>
      </c>
      <c r="P56" s="13">
        <v>600</v>
      </c>
      <c r="Q56" s="11">
        <f t="shared" si="1"/>
        <v>6095</v>
      </c>
      <c r="R56" s="14"/>
      <c r="S56" s="53"/>
      <c r="T56" s="47"/>
    </row>
    <row r="57" spans="3:20" ht="15.75" thickBot="1">
      <c r="C57" s="4"/>
      <c r="D57" s="34" t="s">
        <v>4</v>
      </c>
      <c r="E57" s="40"/>
      <c r="F57" s="41"/>
      <c r="G57" s="40"/>
      <c r="H57" s="41"/>
      <c r="I57" s="40"/>
      <c r="J57" s="41"/>
      <c r="K57" s="40"/>
      <c r="L57" s="41"/>
      <c r="M57" s="40"/>
      <c r="N57" s="41"/>
      <c r="O57" s="40"/>
      <c r="P57" s="39"/>
      <c r="Q57" s="39">
        <f>E57+F57+G57+H57+I57+J57+K57+L57+M57+N57+O57+P57</f>
        <v>0</v>
      </c>
      <c r="S57" s="53"/>
      <c r="T57" s="47"/>
    </row>
    <row r="58" spans="3:20" ht="15.75" thickBot="1">
      <c r="C58" s="5"/>
      <c r="D58" s="2" t="s">
        <v>5</v>
      </c>
      <c r="E58" s="3">
        <f>SUM(E56:E57)</f>
        <v>460</v>
      </c>
      <c r="F58" s="3">
        <f aca="true" t="shared" si="13" ref="F58:P58">F56+F57</f>
        <v>600</v>
      </c>
      <c r="G58" s="3">
        <f t="shared" si="13"/>
        <v>600</v>
      </c>
      <c r="H58" s="3">
        <f t="shared" si="13"/>
        <v>355</v>
      </c>
      <c r="I58" s="3">
        <f t="shared" si="13"/>
        <v>600</v>
      </c>
      <c r="J58" s="3">
        <f t="shared" si="13"/>
        <v>535</v>
      </c>
      <c r="K58" s="3">
        <f t="shared" si="13"/>
        <v>565</v>
      </c>
      <c r="L58" s="3">
        <f t="shared" si="13"/>
        <v>0</v>
      </c>
      <c r="M58" s="3">
        <f t="shared" si="13"/>
        <v>600</v>
      </c>
      <c r="N58" s="3">
        <f t="shared" si="13"/>
        <v>600</v>
      </c>
      <c r="O58" s="3">
        <f t="shared" si="13"/>
        <v>580</v>
      </c>
      <c r="P58" s="3">
        <f t="shared" si="13"/>
        <v>600</v>
      </c>
      <c r="Q58" s="3">
        <f t="shared" si="1"/>
        <v>6095</v>
      </c>
      <c r="S58" s="53"/>
      <c r="T58" s="47"/>
    </row>
    <row r="59" spans="3:20" ht="15">
      <c r="C59" s="7" t="s">
        <v>7</v>
      </c>
      <c r="S59" s="47"/>
      <c r="T59" s="47"/>
    </row>
    <row r="60" spans="3:20" ht="15">
      <c r="C60" s="7" t="s">
        <v>8</v>
      </c>
      <c r="S60" s="47"/>
      <c r="T60" s="47"/>
    </row>
    <row r="61" spans="19:20" ht="15">
      <c r="S61" s="47"/>
      <c r="T61" s="47"/>
    </row>
    <row r="62" spans="19:20" ht="15">
      <c r="S62" s="47"/>
      <c r="T62" s="47"/>
    </row>
    <row r="63" spans="19:20" ht="15">
      <c r="S63" s="47"/>
      <c r="T63" s="47"/>
    </row>
    <row r="64" spans="19:20" ht="15">
      <c r="S64" s="47"/>
      <c r="T64" s="47"/>
    </row>
    <row r="65" spans="19:20" ht="15">
      <c r="S65" s="47"/>
      <c r="T65" s="47"/>
    </row>
    <row r="69" ht="15">
      <c r="C69" s="20"/>
    </row>
    <row r="76" ht="36" customHeight="1"/>
  </sheetData>
  <sheetProtection/>
  <printOptions/>
  <pageMargins left="0.7" right="0.7" top="0.75" bottom="0.75" header="0.3" footer="0.3"/>
  <pageSetup fitToHeight="1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AJARENYS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Pererifa</dc:creator>
  <cp:keywords/>
  <dc:description/>
  <cp:lastModifiedBy>Ferran Pujol</cp:lastModifiedBy>
  <cp:lastPrinted>2020-09-23T06:21:51Z</cp:lastPrinted>
  <dcterms:created xsi:type="dcterms:W3CDTF">2012-01-12T10:08:34Z</dcterms:created>
  <dcterms:modified xsi:type="dcterms:W3CDTF">2021-02-22T10:21:48Z</dcterms:modified>
  <cp:category/>
  <cp:version/>
  <cp:contentType/>
  <cp:contentStatus/>
</cp:coreProperties>
</file>