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60" windowWidth="9900" windowHeight="80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<sst xmlns="http://schemas.openxmlformats.org/spreadsheetml/2006/main" count="111" uniqueCount="55">
  <si>
    <t>NOM</t>
  </si>
  <si>
    <t>CONCEPTES</t>
  </si>
  <si>
    <t>d'economia i règim intern</t>
  </si>
  <si>
    <t>Dietes Meritades</t>
  </si>
  <si>
    <t>Dietes Abonades</t>
  </si>
  <si>
    <t>Despeses de Telefonia</t>
  </si>
  <si>
    <t>Total Despesa</t>
  </si>
  <si>
    <t xml:space="preserve">batlle i regidor </t>
  </si>
  <si>
    <t>Josep Manel Ximenis</t>
  </si>
  <si>
    <t>Fèlix Galceran</t>
  </si>
  <si>
    <t>regidor de participació</t>
  </si>
  <si>
    <t>Sílvia Vàzquez</t>
  </si>
  <si>
    <t>regidora de sostenibilitat</t>
  </si>
  <si>
    <t>ambiental</t>
  </si>
  <si>
    <t>Jèssica Flores</t>
  </si>
  <si>
    <t>regidora de cultura i</t>
  </si>
  <si>
    <t>ensenyament</t>
  </si>
  <si>
    <t>Alfons Molons</t>
  </si>
  <si>
    <t>i territorial</t>
  </si>
  <si>
    <t>primer tinent d'alcalde i</t>
  </si>
  <si>
    <t xml:space="preserve">regidor de gestió urbanística </t>
  </si>
  <si>
    <t>Montserrat Carreras</t>
  </si>
  <si>
    <t>regidora de seguretat i</t>
  </si>
  <si>
    <t>prevenció</t>
  </si>
  <si>
    <t>tercera tinent d'alcalde i</t>
  </si>
  <si>
    <t xml:space="preserve">segona tinent d'alcalde i </t>
  </si>
  <si>
    <t>Helen Navarro</t>
  </si>
  <si>
    <t>regidora de cohesió social</t>
  </si>
  <si>
    <t>i assistència primària</t>
  </si>
  <si>
    <t>Joan Rabasseda</t>
  </si>
  <si>
    <t>regidor</t>
  </si>
  <si>
    <t>Tònia Vila</t>
  </si>
  <si>
    <t>regidora</t>
  </si>
  <si>
    <t>Marta de la Iglesia</t>
  </si>
  <si>
    <t>Josep Sànchez</t>
  </si>
  <si>
    <t>Ramon Planas</t>
  </si>
  <si>
    <t>*Les dietes corresponen a les assistències a òrgans col·legiats, determinades per les bases del pressupost.</t>
  </si>
  <si>
    <t>*En aquest quadre no es contemplen les retencions a que estan sotmeses les quantitats.</t>
  </si>
  <si>
    <t>TOTAL ACUMULAT '12</t>
  </si>
  <si>
    <t>Angels Castillo</t>
  </si>
  <si>
    <t>Fèlix Olivan</t>
  </si>
  <si>
    <t xml:space="preserve">regidor de cohesió social </t>
  </si>
  <si>
    <t>i asistència primaria</t>
  </si>
  <si>
    <t>Gener '13</t>
  </si>
  <si>
    <t>Febrer '13</t>
  </si>
  <si>
    <t>Març '13</t>
  </si>
  <si>
    <t>Abril '13</t>
  </si>
  <si>
    <t>Maig '13</t>
  </si>
  <si>
    <t>Juny '13</t>
  </si>
  <si>
    <t>Juliol '13</t>
  </si>
  <si>
    <t>Agost '13</t>
  </si>
  <si>
    <t>Setembre '13</t>
  </si>
  <si>
    <t>Octubre' 13</t>
  </si>
  <si>
    <t>Novembre '13</t>
  </si>
  <si>
    <t>Desembre '13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</si>
</sst>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b/>
      <sz val="8"/>
      <color indexed="8"/>
      <name val="Calibri"/>
      <family val="2"/>
    </font>
    <font>
      <i/>
      <sz val="8"/>
      <color indexed="8"/>
      <name val="Calibri"/>
      <family val="2"/>
    </font>
    <font>
      <i/>
      <sz val="8"/>
      <name val="Calibri"/>
      <family val="2"/>
    </font>
    <font>
      <sz val="8"/>
      <color indexed="8"/>
      <name val="Calibri"/>
      <family val="2"/>
    </font>
    <font>
      <b/>
      <sz val="10"/>
      <color indexed="8"/>
      <name val="Calibri"/>
      <family val="2"/>
    </font>
    <font>
      <i/>
      <sz val="9"/>
      <color indexed="8"/>
      <name val="Calibri"/>
      <family val="2"/>
    </font>
    <font>
      <b/>
      <sz val="8"/>
      <color indexed="60"/>
      <name val="Calibri"/>
      <family val="0"/>
    </font>
    <font>
      <sz val="11"/>
      <color indexed="10"/>
      <name val="Calibri"/>
      <family val="2"/>
    </font>
    <font>
      <sz val="8"/>
      <color indexed="10"/>
      <name val="Calibri"/>
      <family val="2"/>
    </font>
    <font>
      <i/>
      <sz val="8"/>
      <color indexed="10"/>
      <name val="Calibri"/>
      <family val="2"/>
    </font>
    <font>
      <b/>
      <sz val="8"/>
      <color indexed="10"/>
      <name val="Calibri"/>
      <family val="2"/>
    </font>
    <font>
      <b/>
      <sz val="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solid">
        <fgColor indexed="9"/>
        <bgColor indexed="64"/>
      </patternFill>
    </fill>
    <fill>
      <patternFill patternType="lightUp"/>
    </fill>
    <fill>
      <patternFill patternType="lightUp">
        <bgColor indexed="9"/>
      </patternFill>
    </fill>
    <fill>
      <patternFill patternType="lightUp">
        <bgColor indexed="4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ck"/>
    </border>
    <border>
      <left style="medium"/>
      <right style="medium"/>
      <top style="medium"/>
      <bottom style="medium"/>
    </border>
    <border>
      <left style="medium"/>
      <right style="medium"/>
      <top style="thick"/>
      <bottom style="double"/>
    </border>
    <border>
      <left>
        <color indexed="63"/>
      </left>
      <right>
        <color indexed="63"/>
      </right>
      <top style="thick"/>
      <bottom style="double"/>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ck"/>
      <bottom>
        <color indexed="63"/>
      </bottom>
    </border>
    <border>
      <left style="medium"/>
      <right style="medium"/>
      <top style="double"/>
      <bottom style="thin"/>
    </border>
    <border>
      <left>
        <color indexed="63"/>
      </left>
      <right>
        <color indexed="63"/>
      </right>
      <top style="double"/>
      <bottom style="thin"/>
    </border>
    <border>
      <left>
        <color indexed="63"/>
      </left>
      <right>
        <color indexed="63"/>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50">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0" borderId="12" xfId="0" applyFont="1" applyBorder="1" applyAlignment="1">
      <alignment horizontal="center"/>
    </xf>
    <xf numFmtId="43" fontId="3" fillId="0" borderId="12" xfId="46" applyFont="1" applyBorder="1" applyAlignment="1">
      <alignment horizontal="center"/>
    </xf>
    <xf numFmtId="43" fontId="3" fillId="0" borderId="13" xfId="46" applyFont="1" applyBorder="1" applyAlignment="1">
      <alignment horizontal="center"/>
    </xf>
    <xf numFmtId="43" fontId="4" fillId="0" borderId="13" xfId="46" applyFont="1" applyBorder="1" applyAlignment="1">
      <alignment horizontal="center"/>
    </xf>
    <xf numFmtId="0" fontId="5" fillId="0" borderId="14" xfId="0" applyFont="1" applyBorder="1" applyAlignment="1">
      <alignment horizontal="center"/>
    </xf>
    <xf numFmtId="43" fontId="5" fillId="0" borderId="14" xfId="46" applyFont="1" applyBorder="1" applyAlignment="1">
      <alignment horizontal="center"/>
    </xf>
    <xf numFmtId="43" fontId="5" fillId="0" borderId="0" xfId="46" applyFont="1" applyBorder="1" applyAlignment="1">
      <alignment horizontal="center"/>
    </xf>
    <xf numFmtId="43" fontId="5" fillId="33" borderId="11" xfId="0" applyNumberFormat="1" applyFont="1" applyFill="1" applyBorder="1" applyAlignment="1">
      <alignment/>
    </xf>
    <xf numFmtId="43" fontId="3" fillId="34" borderId="12" xfId="46" applyFont="1" applyFill="1" applyBorder="1" applyAlignment="1">
      <alignment horizontal="center"/>
    </xf>
    <xf numFmtId="0" fontId="3" fillId="35" borderId="15" xfId="0" applyFont="1" applyFill="1" applyBorder="1" applyAlignment="1">
      <alignment/>
    </xf>
    <xf numFmtId="0" fontId="5" fillId="35" borderId="16" xfId="0" applyFont="1" applyFill="1" applyBorder="1" applyAlignment="1">
      <alignment/>
    </xf>
    <xf numFmtId="0" fontId="3" fillId="35" borderId="16" xfId="0" applyFont="1" applyFill="1" applyBorder="1" applyAlignment="1">
      <alignment/>
    </xf>
    <xf numFmtId="0" fontId="7" fillId="0" borderId="0" xfId="0" applyFont="1" applyAlignment="1">
      <alignment/>
    </xf>
    <xf numFmtId="43" fontId="4" fillId="33" borderId="12" xfId="46" applyFont="1" applyFill="1" applyBorder="1" applyAlignment="1">
      <alignment horizontal="center"/>
    </xf>
    <xf numFmtId="43" fontId="5" fillId="33" borderId="14" xfId="46" applyFont="1" applyFill="1" applyBorder="1" applyAlignment="1">
      <alignment horizontal="center"/>
    </xf>
    <xf numFmtId="0" fontId="6" fillId="35" borderId="17" xfId="0" applyFont="1" applyFill="1" applyBorder="1" applyAlignment="1">
      <alignment/>
    </xf>
    <xf numFmtId="0" fontId="2" fillId="0" borderId="18" xfId="0" applyFont="1" applyBorder="1" applyAlignment="1">
      <alignment horizontal="center"/>
    </xf>
    <xf numFmtId="43" fontId="2" fillId="33" borderId="18" xfId="46" applyFont="1" applyFill="1" applyBorder="1" applyAlignment="1">
      <alignment horizontal="center"/>
    </xf>
    <xf numFmtId="43" fontId="2" fillId="33" borderId="18" xfId="46" applyFont="1" applyFill="1" applyBorder="1" applyAlignment="1">
      <alignment horizontal="center"/>
    </xf>
    <xf numFmtId="0" fontId="2" fillId="0" borderId="18" xfId="0" applyFont="1" applyBorder="1" applyAlignment="1">
      <alignment horizontal="center"/>
    </xf>
    <xf numFmtId="43" fontId="2" fillId="0" borderId="18" xfId="46" applyFont="1" applyBorder="1" applyAlignment="1">
      <alignment horizontal="center"/>
    </xf>
    <xf numFmtId="43" fontId="2" fillId="0" borderId="19" xfId="46" applyFont="1" applyBorder="1" applyAlignment="1">
      <alignment horizontal="center"/>
    </xf>
    <xf numFmtId="43" fontId="0" fillId="0" borderId="0" xfId="0" applyNumberFormat="1" applyAlignment="1">
      <alignment/>
    </xf>
    <xf numFmtId="0" fontId="9" fillId="0" borderId="0" xfId="0" applyFont="1" applyAlignment="1">
      <alignment/>
    </xf>
    <xf numFmtId="43" fontId="10" fillId="33" borderId="11" xfId="0" applyNumberFormat="1" applyFont="1" applyFill="1" applyBorder="1" applyAlignment="1">
      <alignment/>
    </xf>
    <xf numFmtId="43" fontId="4" fillId="0" borderId="12" xfId="46" applyFont="1" applyBorder="1" applyAlignment="1">
      <alignment horizontal="center"/>
    </xf>
    <xf numFmtId="43" fontId="13" fillId="0" borderId="18" xfId="46" applyFont="1" applyBorder="1" applyAlignment="1">
      <alignment horizontal="center"/>
    </xf>
    <xf numFmtId="43" fontId="14" fillId="33" borderId="11" xfId="0" applyNumberFormat="1" applyFont="1" applyFill="1" applyBorder="1" applyAlignment="1">
      <alignment/>
    </xf>
    <xf numFmtId="0" fontId="14" fillId="33" borderId="11" xfId="0" applyFont="1" applyFill="1" applyBorder="1" applyAlignment="1">
      <alignment horizontal="center"/>
    </xf>
    <xf numFmtId="43" fontId="46" fillId="0" borderId="14" xfId="46" applyFont="1" applyFill="1" applyBorder="1" applyAlignment="1">
      <alignment horizontal="center"/>
    </xf>
    <xf numFmtId="43" fontId="46" fillId="0" borderId="14" xfId="46" applyFont="1" applyBorder="1" applyAlignment="1">
      <alignment horizontal="center"/>
    </xf>
    <xf numFmtId="0" fontId="5" fillId="33" borderId="11" xfId="0" applyFont="1" applyFill="1" applyBorder="1" applyAlignment="1">
      <alignment horizontal="center"/>
    </xf>
    <xf numFmtId="0" fontId="5" fillId="33" borderId="20" xfId="0" applyFont="1" applyFill="1" applyBorder="1" applyAlignment="1">
      <alignment horizontal="center"/>
    </xf>
    <xf numFmtId="43" fontId="3" fillId="36" borderId="12" xfId="46" applyFont="1" applyFill="1" applyBorder="1" applyAlignment="1">
      <alignment horizontal="center"/>
    </xf>
    <xf numFmtId="43" fontId="3" fillId="37" borderId="12" xfId="46" applyFont="1" applyFill="1" applyBorder="1" applyAlignment="1">
      <alignment horizontal="center"/>
    </xf>
    <xf numFmtId="43" fontId="11" fillId="36" borderId="12" xfId="46" applyFont="1" applyFill="1" applyBorder="1" applyAlignment="1">
      <alignment horizontal="center"/>
    </xf>
    <xf numFmtId="43" fontId="2" fillId="36" borderId="18" xfId="46" applyFont="1" applyFill="1" applyBorder="1" applyAlignment="1">
      <alignment horizontal="center"/>
    </xf>
    <xf numFmtId="43" fontId="8" fillId="36" borderId="18" xfId="46" applyFont="1" applyFill="1" applyBorder="1" applyAlignment="1">
      <alignment horizontal="center"/>
    </xf>
    <xf numFmtId="43" fontId="12" fillId="36" borderId="18" xfId="46" applyFont="1" applyFill="1" applyBorder="1" applyAlignment="1">
      <alignment horizontal="center"/>
    </xf>
    <xf numFmtId="43" fontId="5" fillId="36" borderId="14" xfId="46" applyFont="1" applyFill="1" applyBorder="1" applyAlignment="1">
      <alignment horizontal="center"/>
    </xf>
    <xf numFmtId="43" fontId="10" fillId="36" borderId="14" xfId="46" applyFont="1" applyFill="1" applyBorder="1" applyAlignment="1">
      <alignment horizontal="center"/>
    </xf>
    <xf numFmtId="43" fontId="3" fillId="38" borderId="12" xfId="46" applyFont="1" applyFill="1" applyBorder="1" applyAlignment="1">
      <alignment horizontal="center"/>
    </xf>
    <xf numFmtId="0" fontId="0" fillId="38" borderId="0" xfId="0" applyFill="1" applyAlignment="1">
      <alignment/>
    </xf>
    <xf numFmtId="43" fontId="3" fillId="39" borderId="12" xfId="46" applyFont="1" applyFill="1" applyBorder="1" applyAlignment="1">
      <alignment horizontal="center"/>
    </xf>
    <xf numFmtId="43" fontId="2" fillId="38" borderId="18" xfId="46" applyFont="1" applyFill="1" applyBorder="1" applyAlignment="1">
      <alignment horizontal="center"/>
    </xf>
    <xf numFmtId="43" fontId="5" fillId="38" borderId="14" xfId="46" applyFont="1" applyFill="1" applyBorder="1" applyAlignment="1">
      <alignment horizontal="center"/>
    </xf>
    <xf numFmtId="43" fontId="5" fillId="40" borderId="11"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68</xdr:row>
      <xdr:rowOff>66675</xdr:rowOff>
    </xdr:from>
    <xdr:to>
      <xdr:col>9</xdr:col>
      <xdr:colOff>38100</xdr:colOff>
      <xdr:row>77</xdr:row>
      <xdr:rowOff>66675</xdr:rowOff>
    </xdr:to>
    <xdr:sp>
      <xdr:nvSpPr>
        <xdr:cNvPr id="1" name="1 CuadroTexto"/>
        <xdr:cNvSpPr txBox="1">
          <a:spLocks noChangeArrowheads="1"/>
        </xdr:cNvSpPr>
      </xdr:nvSpPr>
      <xdr:spPr>
        <a:xfrm>
          <a:off x="733425" y="13706475"/>
          <a:ext cx="7000875" cy="1981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b"/>
        <a:p>
          <a:pPr algn="l">
            <a:defRPr/>
          </a:pP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’assignen als membres de la Corporació les següents quantitats per assistència al Ple, la Junta de Govern Local, les Comissions informatives, les reunions d’Àrea, els consells municipals, altres reunions convocades per l’alcaldia de les quals s’aixequi acta i a meses de contractació, sempre i quan no tinguin assignat un salari per estar  en règim de dedicació exclusiva: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Alcalde/essa:   </a:t>
          </a:r>
          <a:r>
            <a:rPr lang="en-US" cap="none" sz="1100" b="1" i="0" u="none" baseline="0">
              <a:solidFill>
                <a:srgbClr val="000000"/>
              </a:solidFill>
              <a:latin typeface="Calibri"/>
              <a:ea typeface="Calibri"/>
              <a:cs typeface="Calibri"/>
            </a:rPr>
            <a:t>175,10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141,14 EUR</a:t>
          </a:r>
          <a:r>
            <a:rPr lang="en-US" cap="none" sz="1100" b="0" i="0" u="none" baseline="0">
              <a:solidFill>
                <a:srgbClr val="000000"/>
              </a:solidFill>
              <a:latin typeface="Calibri"/>
              <a:ea typeface="Calibri"/>
              <a:cs typeface="Calibri"/>
            </a:rPr>
            <a:t> per assistència a la Junta de Govern Local, </a:t>
          </a:r>
          <a:r>
            <a:rPr lang="en-US" cap="none" sz="1100" b="1" i="0" u="none" baseline="0">
              <a:solidFill>
                <a:srgbClr val="000000"/>
              </a:solidFill>
              <a:latin typeface="Calibri"/>
              <a:ea typeface="Calibri"/>
              <a:cs typeface="Calibri"/>
            </a:rPr>
            <a:t>105,06 EUR</a:t>
          </a:r>
          <a:r>
            <a:rPr lang="en-US" cap="none" sz="1100" b="0" i="0" u="none" baseline="0">
              <a:solidFill>
                <a:srgbClr val="000000"/>
              </a:solidFill>
              <a:latin typeface="Calibri"/>
              <a:ea typeface="Calibri"/>
              <a:cs typeface="Calibri"/>
            </a:rPr>
            <a:t> per assistència a les comissions informatives,  reunions d’àrea, consells municipals i altres reunions convocades per l’alcaldia, i </a:t>
          </a:r>
          <a:r>
            <a:rPr lang="en-US" cap="none" sz="1100" b="1" i="0" u="none" baseline="0">
              <a:solidFill>
                <a:srgbClr val="000000"/>
              </a:solidFill>
              <a:latin typeface="Calibri"/>
              <a:ea typeface="Calibri"/>
              <a:cs typeface="Calibri"/>
            </a:rPr>
            <a:t>72,16</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meses de contractació. En cap cas podrà superar el límit de </a:t>
          </a:r>
          <a:r>
            <a:rPr lang="en-US" cap="none" sz="1100" b="1" i="0" u="none" baseline="0">
              <a:solidFill>
                <a:srgbClr val="000000"/>
              </a:solidFill>
              <a:latin typeface="Calibri"/>
              <a:ea typeface="Calibri"/>
              <a:cs typeface="Calibri"/>
            </a:rPr>
            <a:t>14.262,72</a:t>
          </a:r>
          <a:r>
            <a:rPr lang="en-US" cap="none" sz="1100" b="0" i="0" u="none" baseline="0">
              <a:solidFill>
                <a:srgbClr val="000000"/>
              </a:solidFill>
              <a:latin typeface="Calibri"/>
              <a:ea typeface="Calibri"/>
              <a:cs typeface="Calibri"/>
            </a:rPr>
            <a:t>  euros anuals.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Equip de Govern: </a:t>
          </a:r>
          <a:r>
            <a:rPr lang="en-US" cap="none" sz="1100" b="1" i="0" u="none" baseline="0">
              <a:solidFill>
                <a:srgbClr val="000000"/>
              </a:solidFill>
              <a:latin typeface="Calibri"/>
              <a:ea typeface="Calibri"/>
              <a:cs typeface="Calibri"/>
            </a:rPr>
            <a:t>141,14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105,06 EUR</a:t>
          </a:r>
          <a:r>
            <a:rPr lang="en-US" cap="none" sz="1100" b="0" i="0" u="none" baseline="0">
              <a:solidFill>
                <a:srgbClr val="000000"/>
              </a:solidFill>
              <a:latin typeface="Calibri"/>
              <a:ea typeface="Calibri"/>
              <a:cs typeface="Calibri"/>
            </a:rPr>
            <a:t>  per assistència a Junta de Govern Local (cas dels Tinents d’Alcalde/essa i resta de regidors de l’equip de govern, sempre que siguin convidats), </a:t>
          </a:r>
          <a:r>
            <a:rPr lang="en-US" cap="none" sz="1100" b="1" i="0" u="none" baseline="0">
              <a:solidFill>
                <a:srgbClr val="000000"/>
              </a:solidFill>
              <a:latin typeface="Calibri"/>
              <a:ea typeface="Calibri"/>
              <a:cs typeface="Calibri"/>
            </a:rPr>
            <a:t>72,16</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comissions informatives,  reunions d’àrea, consells municipals  i altres reunions convocades per l’alcaldia, i </a:t>
          </a:r>
          <a:r>
            <a:rPr lang="en-US" cap="none" sz="1100" b="1" i="0" u="none" baseline="0">
              <a:solidFill>
                <a:srgbClr val="000000"/>
              </a:solidFill>
              <a:latin typeface="Calibri"/>
              <a:ea typeface="Calibri"/>
              <a:cs typeface="Calibri"/>
            </a:rPr>
            <a:t>40,33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meses de contractació. En cap cas podrà superar el límit de </a:t>
          </a:r>
          <a:r>
            <a:rPr lang="en-US" cap="none" sz="1100" b="1" i="0" u="none" baseline="0">
              <a:solidFill>
                <a:srgbClr val="000000"/>
              </a:solidFill>
              <a:latin typeface="Calibri"/>
              <a:ea typeface="Calibri"/>
              <a:cs typeface="Calibri"/>
            </a:rPr>
            <a:t>7.040,64 </a:t>
          </a:r>
          <a:r>
            <a:rPr lang="en-US" cap="none" sz="1100" b="0" i="0" u="none" baseline="0">
              <a:solidFill>
                <a:srgbClr val="000000"/>
              </a:solidFill>
              <a:latin typeface="Calibri"/>
              <a:ea typeface="Calibri"/>
              <a:cs typeface="Calibri"/>
            </a:rPr>
            <a:t>euros anuals.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Resta de regidors: </a:t>
          </a:r>
          <a:r>
            <a:rPr lang="en-US" cap="none" sz="1100" b="1" i="0" u="none" baseline="0">
              <a:solidFill>
                <a:srgbClr val="000000"/>
              </a:solidFill>
              <a:latin typeface="Calibri"/>
              <a:ea typeface="Calibri"/>
              <a:cs typeface="Calibri"/>
            </a:rPr>
            <a:t> 130,05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41,62 EUR</a:t>
          </a:r>
          <a:r>
            <a:rPr lang="en-US" cap="none" sz="1100" b="0" i="0" u="none" baseline="0">
              <a:solidFill>
                <a:srgbClr val="000000"/>
              </a:solidFill>
              <a:latin typeface="Calibri"/>
              <a:ea typeface="Calibri"/>
              <a:cs typeface="Calibri"/>
            </a:rPr>
            <a:t> per assistència a les comissions informatives, consells municipals  i altres reunions convocades per l’alcaldia, i </a:t>
          </a:r>
          <a:r>
            <a:rPr lang="en-US" cap="none" sz="1100" b="1" i="0" u="none" baseline="0">
              <a:solidFill>
                <a:srgbClr val="000000"/>
              </a:solidFill>
              <a:latin typeface="Calibri"/>
              <a:ea typeface="Calibri"/>
              <a:cs typeface="Calibri"/>
            </a:rPr>
            <a:t>40,33 EUR. </a:t>
          </a:r>
          <a:r>
            <a:rPr lang="en-US" cap="none" sz="1100" b="0" i="0" u="none" baseline="0">
              <a:solidFill>
                <a:srgbClr val="000000"/>
              </a:solidFill>
              <a:latin typeface="Calibri"/>
              <a:ea typeface="Calibri"/>
              <a:cs typeface="Calibri"/>
            </a:rPr>
            <a:t>per assistència a les meses de contractació. En cap cas podrà superar el límit de</a:t>
          </a:r>
          <a:r>
            <a:rPr lang="en-US" cap="none" sz="1100" b="1" i="0" u="none" baseline="0">
              <a:solidFill>
                <a:srgbClr val="000000"/>
              </a:solidFill>
              <a:latin typeface="Calibri"/>
              <a:ea typeface="Calibri"/>
              <a:cs typeface="Calibri"/>
            </a:rPr>
            <a:t> 2.865,24 </a:t>
          </a:r>
          <a:r>
            <a:rPr lang="en-US" cap="none" sz="1100" b="0" i="0" u="none" baseline="0">
              <a:solidFill>
                <a:srgbClr val="000000"/>
              </a:solidFill>
              <a:latin typeface="Calibri"/>
              <a:ea typeface="Calibri"/>
              <a:cs typeface="Calibri"/>
            </a:rPr>
            <a:t>euros anuals.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R62"/>
  <sheetViews>
    <sheetView tabSelected="1" zoomScalePageLayoutView="0" workbookViewId="0" topLeftCell="C32">
      <pane xSplit="2" topLeftCell="O1" activePane="topRight" state="frozen"/>
      <selection pane="topLeft" activeCell="C7" sqref="C7"/>
      <selection pane="topRight" activeCell="D48" sqref="D48"/>
    </sheetView>
  </sheetViews>
  <sheetFormatPr defaultColWidth="11.421875" defaultRowHeight="15"/>
  <cols>
    <col min="1" max="1" width="5.421875" style="0" customWidth="1"/>
    <col min="2" max="2" width="5.140625" style="0" customWidth="1"/>
    <col min="3" max="3" width="26.28125" style="0" customWidth="1"/>
    <col min="4" max="4" width="21.421875" style="0" customWidth="1"/>
    <col min="15" max="15" width="11.421875" style="26" bestFit="1" customWidth="1"/>
    <col min="16" max="16" width="11.140625" style="0" bestFit="1" customWidth="1"/>
    <col min="17" max="17" width="17.140625" style="0" customWidth="1"/>
  </cols>
  <sheetData>
    <row r="3" ht="15">
      <c r="C3" s="15" t="s">
        <v>36</v>
      </c>
    </row>
    <row r="4" ht="15">
      <c r="C4" s="15" t="s">
        <v>37</v>
      </c>
    </row>
    <row r="5" ht="15.75" thickBot="1"/>
    <row r="6" spans="3:17" ht="15.75" thickBot="1">
      <c r="C6" s="1" t="s">
        <v>0</v>
      </c>
      <c r="D6" s="2" t="s">
        <v>1</v>
      </c>
      <c r="E6" s="34" t="s">
        <v>43</v>
      </c>
      <c r="F6" s="35" t="s">
        <v>44</v>
      </c>
      <c r="G6" s="34" t="s">
        <v>45</v>
      </c>
      <c r="H6" s="35" t="s">
        <v>46</v>
      </c>
      <c r="I6" s="34" t="s">
        <v>47</v>
      </c>
      <c r="J6" s="35" t="s">
        <v>48</v>
      </c>
      <c r="K6" s="34" t="s">
        <v>49</v>
      </c>
      <c r="L6" s="35" t="s">
        <v>50</v>
      </c>
      <c r="M6" s="34" t="s">
        <v>51</v>
      </c>
      <c r="N6" s="35" t="s">
        <v>52</v>
      </c>
      <c r="O6" s="31" t="s">
        <v>53</v>
      </c>
      <c r="P6" s="34" t="s">
        <v>54</v>
      </c>
      <c r="Q6" s="2" t="s">
        <v>38</v>
      </c>
    </row>
    <row r="7" spans="3:17" ht="16.5" thickBot="1" thickTop="1">
      <c r="C7" s="18" t="s">
        <v>8</v>
      </c>
      <c r="D7" s="3" t="s">
        <v>3</v>
      </c>
      <c r="E7" s="4">
        <v>2364.36</v>
      </c>
      <c r="F7" s="5">
        <v>2349.52</v>
      </c>
      <c r="G7" s="4">
        <v>3121.02</v>
      </c>
      <c r="H7" s="6">
        <v>1928.22</v>
      </c>
      <c r="I7" s="4"/>
      <c r="J7" s="5"/>
      <c r="K7" s="4"/>
      <c r="L7" s="6"/>
      <c r="M7" s="4"/>
      <c r="N7" s="5"/>
      <c r="O7" s="28"/>
      <c r="P7" s="4"/>
      <c r="Q7" s="16">
        <f>E7+F7+G7+H7+I7+J7+K7+L7+M7+N7+O7+P7</f>
        <v>9763.119999999999</v>
      </c>
    </row>
    <row r="8" spans="3:17" ht="15.75" thickTop="1">
      <c r="C8" s="12" t="s">
        <v>7</v>
      </c>
      <c r="D8" s="22" t="s">
        <v>4</v>
      </c>
      <c r="E8" s="23">
        <v>1188.56</v>
      </c>
      <c r="F8" s="23">
        <f>+E8</f>
        <v>1188.56</v>
      </c>
      <c r="G8" s="23">
        <f>+F8</f>
        <v>1188.56</v>
      </c>
      <c r="H8" s="23">
        <f>+G8</f>
        <v>1188.56</v>
      </c>
      <c r="I8" s="23"/>
      <c r="J8" s="24"/>
      <c r="K8" s="23"/>
      <c r="L8" s="23"/>
      <c r="M8" s="23"/>
      <c r="N8" s="23"/>
      <c r="O8" s="29"/>
      <c r="P8" s="23"/>
      <c r="Q8" s="21">
        <f aca="true" t="shared" si="0" ref="Q8:Q58">E8+F8+G8+H8+I8+J8+K8+L8+M8+N8+O8+P8</f>
        <v>4754.24</v>
      </c>
    </row>
    <row r="9" spans="3:17" ht="15.75" thickBot="1">
      <c r="C9" s="12" t="s">
        <v>2</v>
      </c>
      <c r="D9" s="7" t="s">
        <v>5</v>
      </c>
      <c r="E9" s="8">
        <v>27.61</v>
      </c>
      <c r="F9" s="9">
        <v>28.67</v>
      </c>
      <c r="G9" s="8">
        <v>25.91</v>
      </c>
      <c r="H9" s="9">
        <v>39.92</v>
      </c>
      <c r="I9" s="8"/>
      <c r="J9" s="9"/>
      <c r="K9" s="8"/>
      <c r="L9" s="9"/>
      <c r="M9" s="8"/>
      <c r="N9" s="9"/>
      <c r="O9" s="32"/>
      <c r="P9" s="8"/>
      <c r="Q9" s="17">
        <f t="shared" si="0"/>
        <v>122.11</v>
      </c>
    </row>
    <row r="10" spans="3:17" ht="15.75" thickBot="1">
      <c r="C10" s="13"/>
      <c r="D10" s="2" t="s">
        <v>6</v>
      </c>
      <c r="E10" s="10">
        <f>E8+E9</f>
        <v>1216.1699999999998</v>
      </c>
      <c r="F10" s="10">
        <f aca="true" t="shared" si="1" ref="F10:O10">F8+F9</f>
        <v>1217.23</v>
      </c>
      <c r="G10" s="10">
        <f t="shared" si="1"/>
        <v>1214.47</v>
      </c>
      <c r="H10" s="10">
        <f t="shared" si="1"/>
        <v>1228.48</v>
      </c>
      <c r="I10" s="10">
        <f t="shared" si="1"/>
        <v>0</v>
      </c>
      <c r="J10" s="10">
        <f t="shared" si="1"/>
        <v>0</v>
      </c>
      <c r="K10" s="10">
        <f t="shared" si="1"/>
        <v>0</v>
      </c>
      <c r="L10" s="10">
        <f t="shared" si="1"/>
        <v>0</v>
      </c>
      <c r="M10" s="10">
        <f t="shared" si="1"/>
        <v>0</v>
      </c>
      <c r="N10" s="10">
        <f t="shared" si="1"/>
        <v>0</v>
      </c>
      <c r="O10" s="30">
        <f t="shared" si="1"/>
        <v>0</v>
      </c>
      <c r="P10" s="10">
        <f>P8+P9</f>
        <v>0</v>
      </c>
      <c r="Q10" s="10">
        <f t="shared" si="0"/>
        <v>4876.35</v>
      </c>
    </row>
    <row r="11" spans="3:17" ht="16.5" thickBot="1" thickTop="1">
      <c r="C11" s="18" t="s">
        <v>11</v>
      </c>
      <c r="D11" s="3" t="s">
        <v>3</v>
      </c>
      <c r="E11" s="4">
        <v>1839.06</v>
      </c>
      <c r="F11" s="4">
        <v>1824.22</v>
      </c>
      <c r="G11" s="4">
        <v>2175.48</v>
      </c>
      <c r="H11" s="11">
        <v>1649.12</v>
      </c>
      <c r="I11" s="4"/>
      <c r="J11" s="4"/>
      <c r="K11" s="4"/>
      <c r="L11" s="11"/>
      <c r="M11" s="4"/>
      <c r="N11" s="4"/>
      <c r="O11" s="28"/>
      <c r="P11" s="4"/>
      <c r="Q11" s="16">
        <f t="shared" si="0"/>
        <v>7487.88</v>
      </c>
    </row>
    <row r="12" spans="3:17" ht="15.75" thickTop="1">
      <c r="C12" s="12" t="s">
        <v>25</v>
      </c>
      <c r="D12" s="22" t="s">
        <v>4</v>
      </c>
      <c r="E12" s="23">
        <v>586.72</v>
      </c>
      <c r="F12" s="23">
        <f>+E12</f>
        <v>586.72</v>
      </c>
      <c r="G12" s="23">
        <f>+F12</f>
        <v>586.72</v>
      </c>
      <c r="H12" s="23">
        <f>+G12</f>
        <v>586.72</v>
      </c>
      <c r="I12" s="23"/>
      <c r="J12" s="23"/>
      <c r="K12" s="23"/>
      <c r="L12" s="23"/>
      <c r="M12" s="23"/>
      <c r="N12" s="23"/>
      <c r="O12" s="29"/>
      <c r="P12" s="29"/>
      <c r="Q12" s="21">
        <f t="shared" si="0"/>
        <v>2346.88</v>
      </c>
    </row>
    <row r="13" spans="3:17" ht="15.75" thickBot="1">
      <c r="C13" s="12" t="s">
        <v>12</v>
      </c>
      <c r="D13" s="7" t="s">
        <v>5</v>
      </c>
      <c r="E13" s="8">
        <v>13.67</v>
      </c>
      <c r="F13" s="8">
        <v>16.37</v>
      </c>
      <c r="G13" s="8">
        <v>15.11</v>
      </c>
      <c r="H13" s="8">
        <v>15.88</v>
      </c>
      <c r="I13" s="8"/>
      <c r="J13" s="8"/>
      <c r="K13" s="8"/>
      <c r="L13" s="8"/>
      <c r="M13" s="8"/>
      <c r="N13" s="8"/>
      <c r="O13" s="33"/>
      <c r="P13" s="8"/>
      <c r="Q13" s="17">
        <f t="shared" si="0"/>
        <v>61.03</v>
      </c>
    </row>
    <row r="14" spans="3:17" ht="15.75" thickBot="1">
      <c r="C14" s="14" t="s">
        <v>13</v>
      </c>
      <c r="D14" s="2" t="s">
        <v>6</v>
      </c>
      <c r="E14" s="10">
        <f aca="true" t="shared" si="2" ref="E14:P14">E12+E13</f>
        <v>600.39</v>
      </c>
      <c r="F14" s="10">
        <f t="shared" si="2"/>
        <v>603.09</v>
      </c>
      <c r="G14" s="10">
        <f t="shared" si="2"/>
        <v>601.83</v>
      </c>
      <c r="H14" s="10">
        <f t="shared" si="2"/>
        <v>602.6</v>
      </c>
      <c r="I14" s="10">
        <f t="shared" si="2"/>
        <v>0</v>
      </c>
      <c r="J14" s="10">
        <f t="shared" si="2"/>
        <v>0</v>
      </c>
      <c r="K14" s="10">
        <f t="shared" si="2"/>
        <v>0</v>
      </c>
      <c r="L14" s="10">
        <f t="shared" si="2"/>
        <v>0</v>
      </c>
      <c r="M14" s="10">
        <f t="shared" si="2"/>
        <v>0</v>
      </c>
      <c r="N14" s="10">
        <f t="shared" si="2"/>
        <v>0</v>
      </c>
      <c r="O14" s="30">
        <f t="shared" si="2"/>
        <v>0</v>
      </c>
      <c r="P14" s="10">
        <f t="shared" si="2"/>
        <v>0</v>
      </c>
      <c r="Q14" s="10">
        <f t="shared" si="0"/>
        <v>2407.91</v>
      </c>
    </row>
    <row r="15" spans="3:17" ht="16.5" thickBot="1" thickTop="1">
      <c r="C15" s="18" t="s">
        <v>9</v>
      </c>
      <c r="D15" s="3" t="s">
        <v>3</v>
      </c>
      <c r="E15" s="4">
        <v>1439</v>
      </c>
      <c r="F15" s="4">
        <v>1824.22</v>
      </c>
      <c r="G15" s="4">
        <v>2070.42</v>
      </c>
      <c r="H15" s="11">
        <v>1123.82</v>
      </c>
      <c r="I15" s="4"/>
      <c r="J15" s="4"/>
      <c r="K15" s="4"/>
      <c r="L15" s="11"/>
      <c r="M15" s="4"/>
      <c r="N15" s="4"/>
      <c r="O15" s="28"/>
      <c r="P15" s="4"/>
      <c r="Q15" s="16">
        <f t="shared" si="0"/>
        <v>6457.46</v>
      </c>
    </row>
    <row r="16" spans="3:17" ht="15.75" thickTop="1">
      <c r="C16" s="12" t="s">
        <v>10</v>
      </c>
      <c r="D16" s="22" t="s">
        <v>4</v>
      </c>
      <c r="E16" s="23">
        <f>+E12</f>
        <v>586.72</v>
      </c>
      <c r="F16" s="23">
        <f>+E16</f>
        <v>586.72</v>
      </c>
      <c r="G16" s="23">
        <f>+F16</f>
        <v>586.72</v>
      </c>
      <c r="H16" s="23">
        <f>+G16</f>
        <v>586.72</v>
      </c>
      <c r="I16" s="23"/>
      <c r="J16" s="23"/>
      <c r="K16" s="23"/>
      <c r="L16" s="23"/>
      <c r="M16" s="23"/>
      <c r="N16" s="23"/>
      <c r="O16" s="29"/>
      <c r="P16" s="29"/>
      <c r="Q16" s="21">
        <f t="shared" si="0"/>
        <v>2346.88</v>
      </c>
    </row>
    <row r="17" spans="3:17" ht="15.75" thickBot="1">
      <c r="C17" s="12"/>
      <c r="D17" s="7" t="s">
        <v>5</v>
      </c>
      <c r="E17" s="8">
        <v>17.58</v>
      </c>
      <c r="F17" s="8">
        <v>15.71</v>
      </c>
      <c r="G17" s="8">
        <v>17.31</v>
      </c>
      <c r="H17" s="8">
        <v>17.76</v>
      </c>
      <c r="I17" s="8"/>
      <c r="J17" s="8"/>
      <c r="K17" s="8"/>
      <c r="L17" s="8"/>
      <c r="M17" s="8"/>
      <c r="N17" s="8"/>
      <c r="O17" s="33"/>
      <c r="P17" s="8"/>
      <c r="Q17" s="17">
        <f t="shared" si="0"/>
        <v>68.36</v>
      </c>
    </row>
    <row r="18" spans="3:17" ht="15.75" thickBot="1">
      <c r="C18" s="13"/>
      <c r="D18" s="2" t="s">
        <v>6</v>
      </c>
      <c r="E18" s="10">
        <f aca="true" t="shared" si="3" ref="E18:P18">E16+E17</f>
        <v>604.3000000000001</v>
      </c>
      <c r="F18" s="10">
        <f t="shared" si="3"/>
        <v>602.4300000000001</v>
      </c>
      <c r="G18" s="10">
        <f t="shared" si="3"/>
        <v>604.03</v>
      </c>
      <c r="H18" s="10">
        <f t="shared" si="3"/>
        <v>604.48</v>
      </c>
      <c r="I18" s="10">
        <f t="shared" si="3"/>
        <v>0</v>
      </c>
      <c r="J18" s="10">
        <f t="shared" si="3"/>
        <v>0</v>
      </c>
      <c r="K18" s="10">
        <f t="shared" si="3"/>
        <v>0</v>
      </c>
      <c r="L18" s="10">
        <f t="shared" si="3"/>
        <v>0</v>
      </c>
      <c r="M18" s="10">
        <f t="shared" si="3"/>
        <v>0</v>
      </c>
      <c r="N18" s="10">
        <f t="shared" si="3"/>
        <v>0</v>
      </c>
      <c r="O18" s="30">
        <f t="shared" si="3"/>
        <v>0</v>
      </c>
      <c r="P18" s="10">
        <f t="shared" si="3"/>
        <v>0</v>
      </c>
      <c r="Q18" s="10">
        <f t="shared" si="0"/>
        <v>2415.24</v>
      </c>
    </row>
    <row r="19" spans="3:17" ht="16.5" thickBot="1" thickTop="1">
      <c r="C19" s="18" t="s">
        <v>14</v>
      </c>
      <c r="D19" s="3" t="s">
        <v>3</v>
      </c>
      <c r="E19" s="4">
        <v>1406.1</v>
      </c>
      <c r="F19" s="4">
        <v>2034.34</v>
      </c>
      <c r="G19" s="4">
        <v>1052.72</v>
      </c>
      <c r="H19" s="11">
        <v>1087.74</v>
      </c>
      <c r="I19" s="4"/>
      <c r="J19" s="4"/>
      <c r="K19" s="4"/>
      <c r="L19" s="11"/>
      <c r="M19" s="4"/>
      <c r="N19" s="4"/>
      <c r="O19" s="28"/>
      <c r="P19" s="4"/>
      <c r="Q19" s="16">
        <f t="shared" si="0"/>
        <v>5580.9</v>
      </c>
    </row>
    <row r="20" spans="3:17" ht="15.75" thickTop="1">
      <c r="C20" s="12" t="s">
        <v>15</v>
      </c>
      <c r="D20" s="19" t="s">
        <v>4</v>
      </c>
      <c r="E20" s="23">
        <f>+E16</f>
        <v>586.72</v>
      </c>
      <c r="F20" s="23">
        <f>+E20</f>
        <v>586.72</v>
      </c>
      <c r="G20" s="23">
        <f>+F20</f>
        <v>586.72</v>
      </c>
      <c r="H20" s="23">
        <f>+G20</f>
        <v>586.72</v>
      </c>
      <c r="I20" s="24"/>
      <c r="J20" s="23"/>
      <c r="K20" s="23"/>
      <c r="L20" s="23"/>
      <c r="M20" s="23"/>
      <c r="N20" s="23"/>
      <c r="O20" s="29"/>
      <c r="P20" s="29"/>
      <c r="Q20" s="20">
        <f t="shared" si="0"/>
        <v>2346.88</v>
      </c>
    </row>
    <row r="21" spans="3:17" ht="15.75" thickBot="1">
      <c r="C21" s="12" t="s">
        <v>16</v>
      </c>
      <c r="D21" s="7" t="s">
        <v>5</v>
      </c>
      <c r="E21" s="8">
        <v>12.71</v>
      </c>
      <c r="F21" s="8">
        <v>14.91</v>
      </c>
      <c r="G21" s="8">
        <v>16.79</v>
      </c>
      <c r="H21" s="8">
        <v>20.04</v>
      </c>
      <c r="I21" s="8"/>
      <c r="J21" s="8"/>
      <c r="K21" s="8"/>
      <c r="L21" s="8"/>
      <c r="M21" s="8"/>
      <c r="N21" s="8"/>
      <c r="O21" s="33"/>
      <c r="P21" s="8"/>
      <c r="Q21" s="17">
        <f t="shared" si="0"/>
        <v>64.44999999999999</v>
      </c>
    </row>
    <row r="22" spans="3:17" ht="15.75" thickBot="1">
      <c r="C22" s="13"/>
      <c r="D22" s="2" t="s">
        <v>6</v>
      </c>
      <c r="E22" s="10">
        <f aca="true" t="shared" si="4" ref="E22:P22">E20+E21</f>
        <v>599.4300000000001</v>
      </c>
      <c r="F22" s="10">
        <f t="shared" si="4"/>
        <v>601.63</v>
      </c>
      <c r="G22" s="10">
        <f t="shared" si="4"/>
        <v>603.51</v>
      </c>
      <c r="H22" s="10">
        <f t="shared" si="4"/>
        <v>606.76</v>
      </c>
      <c r="I22" s="10">
        <f t="shared" si="4"/>
        <v>0</v>
      </c>
      <c r="J22" s="10">
        <f t="shared" si="4"/>
        <v>0</v>
      </c>
      <c r="K22" s="10">
        <f t="shared" si="4"/>
        <v>0</v>
      </c>
      <c r="L22" s="10">
        <f t="shared" si="4"/>
        <v>0</v>
      </c>
      <c r="M22" s="10">
        <f t="shared" si="4"/>
        <v>0</v>
      </c>
      <c r="N22" s="10">
        <f t="shared" si="4"/>
        <v>0</v>
      </c>
      <c r="O22" s="30">
        <f t="shared" si="4"/>
        <v>0</v>
      </c>
      <c r="P22" s="10">
        <f t="shared" si="4"/>
        <v>0</v>
      </c>
      <c r="Q22" s="10">
        <f t="shared" si="0"/>
        <v>2411.33</v>
      </c>
    </row>
    <row r="23" spans="3:17" ht="16.5" thickBot="1" thickTop="1">
      <c r="C23" s="18" t="s">
        <v>17</v>
      </c>
      <c r="D23" s="3" t="s">
        <v>3</v>
      </c>
      <c r="E23" s="4">
        <v>1727.64</v>
      </c>
      <c r="F23" s="4">
        <v>1472.96</v>
      </c>
      <c r="G23" s="4">
        <v>2175.48</v>
      </c>
      <c r="H23" s="11">
        <v>1649.12</v>
      </c>
      <c r="I23" s="4"/>
      <c r="J23" s="4"/>
      <c r="K23" s="4"/>
      <c r="L23" s="11"/>
      <c r="M23" s="4"/>
      <c r="N23" s="4"/>
      <c r="O23" s="28"/>
      <c r="P23" s="4"/>
      <c r="Q23" s="16">
        <f t="shared" si="0"/>
        <v>7025.2</v>
      </c>
    </row>
    <row r="24" spans="3:17" ht="15.75" thickTop="1">
      <c r="C24" s="12" t="s">
        <v>19</v>
      </c>
      <c r="D24" s="22" t="s">
        <v>4</v>
      </c>
      <c r="E24" s="23">
        <f>+E20</f>
        <v>586.72</v>
      </c>
      <c r="F24" s="23">
        <f>+E24</f>
        <v>586.72</v>
      </c>
      <c r="G24" s="23">
        <f>+F24</f>
        <v>586.72</v>
      </c>
      <c r="H24" s="23">
        <f>+G24</f>
        <v>586.72</v>
      </c>
      <c r="I24" s="23"/>
      <c r="J24" s="23"/>
      <c r="K24" s="23"/>
      <c r="L24" s="23"/>
      <c r="M24" s="23"/>
      <c r="N24" s="23"/>
      <c r="O24" s="29"/>
      <c r="P24" s="29"/>
      <c r="Q24" s="21">
        <f t="shared" si="0"/>
        <v>2346.88</v>
      </c>
    </row>
    <row r="25" spans="3:17" ht="15.75" thickBot="1">
      <c r="C25" s="12" t="s">
        <v>20</v>
      </c>
      <c r="D25" s="7" t="s">
        <v>5</v>
      </c>
      <c r="E25" s="8">
        <v>14.73</v>
      </c>
      <c r="F25" s="8">
        <v>14.99</v>
      </c>
      <c r="G25" s="8">
        <v>32.41</v>
      </c>
      <c r="H25" s="8">
        <v>19.91</v>
      </c>
      <c r="I25" s="8"/>
      <c r="J25" s="8"/>
      <c r="K25" s="8"/>
      <c r="L25" s="8"/>
      <c r="M25" s="8"/>
      <c r="N25" s="8"/>
      <c r="O25" s="33"/>
      <c r="P25" s="8"/>
      <c r="Q25" s="17">
        <f t="shared" si="0"/>
        <v>82.03999999999999</v>
      </c>
    </row>
    <row r="26" spans="3:17" ht="15.75" thickBot="1">
      <c r="C26" s="14" t="s">
        <v>18</v>
      </c>
      <c r="D26" s="2" t="s">
        <v>6</v>
      </c>
      <c r="E26" s="10">
        <f aca="true" t="shared" si="5" ref="E26:P26">E24+E25</f>
        <v>601.45</v>
      </c>
      <c r="F26" s="10">
        <f t="shared" si="5"/>
        <v>601.71</v>
      </c>
      <c r="G26" s="10">
        <f t="shared" si="5"/>
        <v>619.13</v>
      </c>
      <c r="H26" s="10">
        <f t="shared" si="5"/>
        <v>606.63</v>
      </c>
      <c r="I26" s="10">
        <f t="shared" si="5"/>
        <v>0</v>
      </c>
      <c r="J26" s="10">
        <f t="shared" si="5"/>
        <v>0</v>
      </c>
      <c r="K26" s="10">
        <f t="shared" si="5"/>
        <v>0</v>
      </c>
      <c r="L26" s="10">
        <f t="shared" si="5"/>
        <v>0</v>
      </c>
      <c r="M26" s="10">
        <f t="shared" si="5"/>
        <v>0</v>
      </c>
      <c r="N26" s="10">
        <f t="shared" si="5"/>
        <v>0</v>
      </c>
      <c r="O26" s="30">
        <f t="shared" si="5"/>
        <v>0</v>
      </c>
      <c r="P26" s="10">
        <f t="shared" si="5"/>
        <v>0</v>
      </c>
      <c r="Q26" s="10">
        <f t="shared" si="0"/>
        <v>2428.92</v>
      </c>
    </row>
    <row r="27" spans="3:17" ht="16.5" thickBot="1" thickTop="1">
      <c r="C27" s="18" t="s">
        <v>21</v>
      </c>
      <c r="D27" s="3" t="s">
        <v>3</v>
      </c>
      <c r="E27" s="4">
        <v>1832.7</v>
      </c>
      <c r="F27" s="4">
        <v>2139.4</v>
      </c>
      <c r="G27" s="4">
        <v>1965.36</v>
      </c>
      <c r="H27" s="11">
        <v>1544.06</v>
      </c>
      <c r="I27" s="4"/>
      <c r="J27" s="4"/>
      <c r="K27" s="4"/>
      <c r="L27" s="11"/>
      <c r="M27" s="4"/>
      <c r="N27" s="4"/>
      <c r="O27" s="28"/>
      <c r="P27" s="4"/>
      <c r="Q27" s="16">
        <f t="shared" si="0"/>
        <v>7481.52</v>
      </c>
    </row>
    <row r="28" spans="3:17" ht="15.75" thickTop="1">
      <c r="C28" s="12" t="s">
        <v>24</v>
      </c>
      <c r="D28" s="22" t="s">
        <v>4</v>
      </c>
      <c r="E28" s="23">
        <f>+E24</f>
        <v>586.72</v>
      </c>
      <c r="F28" s="23">
        <f>+E28</f>
        <v>586.72</v>
      </c>
      <c r="G28" s="23">
        <f>+F28</f>
        <v>586.72</v>
      </c>
      <c r="H28" s="23">
        <f>+G28</f>
        <v>586.72</v>
      </c>
      <c r="I28" s="23"/>
      <c r="J28" s="23"/>
      <c r="K28" s="23"/>
      <c r="L28" s="23"/>
      <c r="M28" s="23"/>
      <c r="N28" s="23"/>
      <c r="O28" s="29"/>
      <c r="P28" s="29"/>
      <c r="Q28" s="21">
        <f t="shared" si="0"/>
        <v>2346.88</v>
      </c>
    </row>
    <row r="29" spans="3:17" ht="15.75" thickBot="1">
      <c r="C29" s="12" t="s">
        <v>22</v>
      </c>
      <c r="D29" s="7" t="s">
        <v>5</v>
      </c>
      <c r="E29" s="8">
        <v>15.33</v>
      </c>
      <c r="F29" s="8">
        <v>15.71</v>
      </c>
      <c r="G29" s="8">
        <v>16.49</v>
      </c>
      <c r="H29" s="8">
        <v>13.7</v>
      </c>
      <c r="I29" s="8"/>
      <c r="J29" s="8"/>
      <c r="K29" s="8"/>
      <c r="L29" s="8"/>
      <c r="M29" s="8"/>
      <c r="N29" s="8"/>
      <c r="O29" s="33"/>
      <c r="P29" s="8"/>
      <c r="Q29" s="17">
        <f t="shared" si="0"/>
        <v>61.230000000000004</v>
      </c>
    </row>
    <row r="30" spans="3:17" ht="15.75" thickBot="1">
      <c r="C30" s="14" t="s">
        <v>23</v>
      </c>
      <c r="D30" s="2" t="s">
        <v>6</v>
      </c>
      <c r="E30" s="10">
        <f aca="true" t="shared" si="6" ref="E30:P30">E28+E29</f>
        <v>602.0500000000001</v>
      </c>
      <c r="F30" s="10">
        <f t="shared" si="6"/>
        <v>602.4300000000001</v>
      </c>
      <c r="G30" s="10">
        <f t="shared" si="6"/>
        <v>603.21</v>
      </c>
      <c r="H30" s="10">
        <f t="shared" si="6"/>
        <v>600.4200000000001</v>
      </c>
      <c r="I30" s="10">
        <f t="shared" si="6"/>
        <v>0</v>
      </c>
      <c r="J30" s="10">
        <f t="shared" si="6"/>
        <v>0</v>
      </c>
      <c r="K30" s="10">
        <f t="shared" si="6"/>
        <v>0</v>
      </c>
      <c r="L30" s="10">
        <f t="shared" si="6"/>
        <v>0</v>
      </c>
      <c r="M30" s="10">
        <f t="shared" si="6"/>
        <v>0</v>
      </c>
      <c r="N30" s="10">
        <f t="shared" si="6"/>
        <v>0</v>
      </c>
      <c r="O30" s="30">
        <f t="shared" si="6"/>
        <v>0</v>
      </c>
      <c r="P30" s="10">
        <f t="shared" si="6"/>
        <v>0</v>
      </c>
      <c r="Q30" s="10">
        <f t="shared" si="0"/>
        <v>2408.11</v>
      </c>
    </row>
    <row r="31" spans="3:17" ht="16.5" thickBot="1" thickTop="1">
      <c r="C31" s="18" t="s">
        <v>26</v>
      </c>
      <c r="D31" s="3" t="s">
        <v>3</v>
      </c>
      <c r="E31" s="4">
        <v>772.56</v>
      </c>
      <c r="F31" s="4">
        <v>666.44</v>
      </c>
      <c r="G31" s="4">
        <v>1440.06</v>
      </c>
      <c r="H31" s="11">
        <v>175.1</v>
      </c>
      <c r="I31" s="4"/>
      <c r="J31" s="4"/>
      <c r="K31" s="4"/>
      <c r="L31" s="11"/>
      <c r="M31" s="4"/>
      <c r="N31" s="4"/>
      <c r="O31" s="28"/>
      <c r="P31" s="4"/>
      <c r="Q31" s="16">
        <f t="shared" si="0"/>
        <v>3054.16</v>
      </c>
    </row>
    <row r="32" spans="3:17" ht="15.75" thickTop="1">
      <c r="C32" s="12" t="s">
        <v>27</v>
      </c>
      <c r="D32" s="22" t="s">
        <v>4</v>
      </c>
      <c r="E32" s="23">
        <f>+E28</f>
        <v>586.72</v>
      </c>
      <c r="F32" s="23">
        <f>+F28</f>
        <v>586.72</v>
      </c>
      <c r="G32" s="23">
        <f>+G28</f>
        <v>586.72</v>
      </c>
      <c r="H32" s="23">
        <v>352.03</v>
      </c>
      <c r="I32" s="23"/>
      <c r="J32" s="23"/>
      <c r="K32" s="23"/>
      <c r="L32" s="23"/>
      <c r="M32" s="23"/>
      <c r="N32" s="23"/>
      <c r="O32" s="29"/>
      <c r="P32" s="29"/>
      <c r="Q32" s="21">
        <f t="shared" si="0"/>
        <v>2112.19</v>
      </c>
    </row>
    <row r="33" spans="3:17" ht="15.75" thickBot="1">
      <c r="C33" s="12" t="s">
        <v>28</v>
      </c>
      <c r="D33" s="7" t="s">
        <v>5</v>
      </c>
      <c r="E33" s="8">
        <v>15.19</v>
      </c>
      <c r="F33" s="8">
        <v>16.67</v>
      </c>
      <c r="G33" s="8">
        <v>17.76</v>
      </c>
      <c r="H33" s="8">
        <v>14.29</v>
      </c>
      <c r="I33" s="8"/>
      <c r="J33" s="8"/>
      <c r="K33" s="8"/>
      <c r="L33" s="8"/>
      <c r="M33" s="8"/>
      <c r="N33" s="8"/>
      <c r="O33" s="33"/>
      <c r="P33" s="8"/>
      <c r="Q33" s="17">
        <f t="shared" si="0"/>
        <v>63.910000000000004</v>
      </c>
    </row>
    <row r="34" spans="3:17" ht="15.75" thickBot="1">
      <c r="C34" s="13"/>
      <c r="D34" s="2" t="s">
        <v>6</v>
      </c>
      <c r="E34" s="10">
        <f aca="true" t="shared" si="7" ref="E34:P34">E32+E33</f>
        <v>601.9100000000001</v>
      </c>
      <c r="F34" s="10">
        <f t="shared" si="7"/>
        <v>603.39</v>
      </c>
      <c r="G34" s="10">
        <f t="shared" si="7"/>
        <v>604.48</v>
      </c>
      <c r="H34" s="10">
        <f t="shared" si="7"/>
        <v>366.32</v>
      </c>
      <c r="I34" s="10">
        <f t="shared" si="7"/>
        <v>0</v>
      </c>
      <c r="J34" s="10">
        <f t="shared" si="7"/>
        <v>0</v>
      </c>
      <c r="K34" s="10">
        <f t="shared" si="7"/>
        <v>0</v>
      </c>
      <c r="L34" s="10">
        <f t="shared" si="7"/>
        <v>0</v>
      </c>
      <c r="M34" s="10">
        <f t="shared" si="7"/>
        <v>0</v>
      </c>
      <c r="N34" s="10">
        <f t="shared" si="7"/>
        <v>0</v>
      </c>
      <c r="O34" s="30">
        <f t="shared" si="7"/>
        <v>0</v>
      </c>
      <c r="P34" s="10">
        <f t="shared" si="7"/>
        <v>0</v>
      </c>
      <c r="Q34" s="10">
        <f t="shared" si="0"/>
        <v>2176.1000000000004</v>
      </c>
    </row>
    <row r="35" spans="3:17" ht="16.5" thickBot="1" thickTop="1">
      <c r="C35" s="18" t="s">
        <v>29</v>
      </c>
      <c r="D35" s="3" t="s">
        <v>3</v>
      </c>
      <c r="E35" s="4">
        <v>175.1</v>
      </c>
      <c r="F35" s="4">
        <v>455.26</v>
      </c>
      <c r="G35" s="4">
        <v>175.1</v>
      </c>
      <c r="H35" s="11">
        <v>490.28</v>
      </c>
      <c r="I35" s="4"/>
      <c r="J35" s="4"/>
      <c r="K35" s="4"/>
      <c r="L35" s="11"/>
      <c r="M35" s="4"/>
      <c r="N35" s="4"/>
      <c r="O35" s="28"/>
      <c r="P35" s="4"/>
      <c r="Q35" s="16">
        <f t="shared" si="0"/>
        <v>1295.74</v>
      </c>
    </row>
    <row r="36" spans="3:18" ht="15.75" thickTop="1">
      <c r="C36" s="12" t="s">
        <v>30</v>
      </c>
      <c r="D36" s="22" t="s">
        <v>4</v>
      </c>
      <c r="E36" s="23">
        <v>238.77</v>
      </c>
      <c r="F36" s="23">
        <f>+E36</f>
        <v>238.77</v>
      </c>
      <c r="G36" s="23">
        <f>+F36</f>
        <v>238.77</v>
      </c>
      <c r="H36" s="23">
        <f>+G36</f>
        <v>238.77</v>
      </c>
      <c r="I36" s="23"/>
      <c r="J36" s="23"/>
      <c r="K36" s="23"/>
      <c r="L36" s="23"/>
      <c r="M36" s="23"/>
      <c r="N36" s="23"/>
      <c r="O36" s="29"/>
      <c r="P36" s="23"/>
      <c r="Q36" s="21">
        <f t="shared" si="0"/>
        <v>955.08</v>
      </c>
      <c r="R36" s="25"/>
    </row>
    <row r="37" spans="3:17" ht="15.75" thickBot="1">
      <c r="C37" s="12"/>
      <c r="D37" s="7" t="s">
        <v>5</v>
      </c>
      <c r="E37" s="8">
        <v>14.56</v>
      </c>
      <c r="F37" s="8">
        <v>15.58</v>
      </c>
      <c r="G37" s="8">
        <v>14.42</v>
      </c>
      <c r="H37" s="8">
        <v>14.95</v>
      </c>
      <c r="I37" s="8"/>
      <c r="J37" s="8"/>
      <c r="K37" s="8"/>
      <c r="L37" s="8"/>
      <c r="M37" s="8"/>
      <c r="N37" s="8"/>
      <c r="O37" s="33"/>
      <c r="P37" s="8"/>
      <c r="Q37" s="17">
        <f t="shared" si="0"/>
        <v>59.510000000000005</v>
      </c>
    </row>
    <row r="38" spans="3:17" ht="15.75" thickBot="1">
      <c r="C38" s="13"/>
      <c r="D38" s="2" t="s">
        <v>6</v>
      </c>
      <c r="E38" s="10">
        <f aca="true" t="shared" si="8" ref="E38:P38">E36+E37</f>
        <v>253.33</v>
      </c>
      <c r="F38" s="10">
        <f t="shared" si="8"/>
        <v>254.35000000000002</v>
      </c>
      <c r="G38" s="10">
        <f t="shared" si="8"/>
        <v>253.19</v>
      </c>
      <c r="H38" s="10">
        <f t="shared" si="8"/>
        <v>253.72</v>
      </c>
      <c r="I38" s="10">
        <f t="shared" si="8"/>
        <v>0</v>
      </c>
      <c r="J38" s="10">
        <f t="shared" si="8"/>
        <v>0</v>
      </c>
      <c r="K38" s="10">
        <f t="shared" si="8"/>
        <v>0</v>
      </c>
      <c r="L38" s="10">
        <f t="shared" si="8"/>
        <v>0</v>
      </c>
      <c r="M38" s="10">
        <f t="shared" si="8"/>
        <v>0</v>
      </c>
      <c r="N38" s="10">
        <f t="shared" si="8"/>
        <v>0</v>
      </c>
      <c r="O38" s="30">
        <f t="shared" si="8"/>
        <v>0</v>
      </c>
      <c r="P38" s="10">
        <f t="shared" si="8"/>
        <v>0</v>
      </c>
      <c r="Q38" s="10">
        <f t="shared" si="0"/>
        <v>1014.5900000000001</v>
      </c>
    </row>
    <row r="39" spans="3:17" ht="16.5" thickBot="1" thickTop="1">
      <c r="C39" s="18" t="s">
        <v>31</v>
      </c>
      <c r="D39" s="3" t="s">
        <v>3</v>
      </c>
      <c r="E39" s="4">
        <v>424.48</v>
      </c>
      <c r="F39" s="4">
        <v>455.26</v>
      </c>
      <c r="G39" s="4">
        <v>455.26</v>
      </c>
      <c r="H39" s="11">
        <v>175.1</v>
      </c>
      <c r="I39" s="4"/>
      <c r="J39" s="4"/>
      <c r="K39" s="4"/>
      <c r="L39" s="11"/>
      <c r="M39" s="4"/>
      <c r="N39" s="4"/>
      <c r="O39" s="28"/>
      <c r="P39" s="4"/>
      <c r="Q39" s="16">
        <f t="shared" si="0"/>
        <v>1510.1</v>
      </c>
    </row>
    <row r="40" spans="3:18" ht="15.75" thickTop="1">
      <c r="C40" s="12" t="s">
        <v>32</v>
      </c>
      <c r="D40" s="22" t="s">
        <v>4</v>
      </c>
      <c r="E40" s="23">
        <f>+E36</f>
        <v>238.77</v>
      </c>
      <c r="F40" s="23">
        <f>+F36</f>
        <v>238.77</v>
      </c>
      <c r="G40" s="23">
        <f>+G36</f>
        <v>238.77</v>
      </c>
      <c r="H40" s="23">
        <f>+H36</f>
        <v>238.77</v>
      </c>
      <c r="I40" s="23"/>
      <c r="J40" s="23"/>
      <c r="K40" s="23"/>
      <c r="L40" s="23"/>
      <c r="M40" s="23"/>
      <c r="N40" s="23"/>
      <c r="O40" s="29"/>
      <c r="P40" s="23"/>
      <c r="Q40" s="21">
        <f t="shared" si="0"/>
        <v>955.08</v>
      </c>
      <c r="R40" s="25"/>
    </row>
    <row r="41" spans="3:17" ht="15.75" thickBot="1">
      <c r="C41" s="12"/>
      <c r="D41" s="7" t="s">
        <v>5</v>
      </c>
      <c r="E41" s="8">
        <v>19.49</v>
      </c>
      <c r="F41" s="8">
        <v>16.52</v>
      </c>
      <c r="G41" s="8">
        <v>16.4</v>
      </c>
      <c r="H41" s="8">
        <v>18.07</v>
      </c>
      <c r="I41" s="8"/>
      <c r="J41" s="8"/>
      <c r="K41" s="8"/>
      <c r="L41" s="8"/>
      <c r="M41" s="8"/>
      <c r="N41" s="8"/>
      <c r="O41" s="33"/>
      <c r="P41" s="8"/>
      <c r="Q41" s="17">
        <f t="shared" si="0"/>
        <v>70.47999999999999</v>
      </c>
    </row>
    <row r="42" spans="3:17" ht="15.75" thickBot="1">
      <c r="C42" s="13"/>
      <c r="D42" s="2" t="s">
        <v>6</v>
      </c>
      <c r="E42" s="10">
        <f aca="true" t="shared" si="9" ref="E42:P42">E40+E41</f>
        <v>258.26</v>
      </c>
      <c r="F42" s="10">
        <f t="shared" si="9"/>
        <v>255.29000000000002</v>
      </c>
      <c r="G42" s="10">
        <f t="shared" si="9"/>
        <v>255.17000000000002</v>
      </c>
      <c r="H42" s="10">
        <f t="shared" si="9"/>
        <v>256.84000000000003</v>
      </c>
      <c r="I42" s="10">
        <f t="shared" si="9"/>
        <v>0</v>
      </c>
      <c r="J42" s="10">
        <f t="shared" si="9"/>
        <v>0</v>
      </c>
      <c r="K42" s="10">
        <f t="shared" si="9"/>
        <v>0</v>
      </c>
      <c r="L42" s="10">
        <f t="shared" si="9"/>
        <v>0</v>
      </c>
      <c r="M42" s="10">
        <f t="shared" si="9"/>
        <v>0</v>
      </c>
      <c r="N42" s="10">
        <f t="shared" si="9"/>
        <v>0</v>
      </c>
      <c r="O42" s="30">
        <f t="shared" si="9"/>
        <v>0</v>
      </c>
      <c r="P42" s="10">
        <f t="shared" si="9"/>
        <v>0</v>
      </c>
      <c r="Q42" s="10">
        <f t="shared" si="0"/>
        <v>1025.56</v>
      </c>
    </row>
    <row r="43" spans="3:17" ht="16.5" thickBot="1" thickTop="1">
      <c r="C43" s="18" t="s">
        <v>33</v>
      </c>
      <c r="D43" s="3" t="s">
        <v>3</v>
      </c>
      <c r="E43" s="4">
        <v>818.18</v>
      </c>
      <c r="F43" s="4">
        <v>665.38</v>
      </c>
      <c r="G43" s="4">
        <v>665.38</v>
      </c>
      <c r="H43" s="11">
        <v>280.16</v>
      </c>
      <c r="I43" s="4"/>
      <c r="J43" s="4"/>
      <c r="K43" s="4"/>
      <c r="L43" s="11"/>
      <c r="M43" s="4"/>
      <c r="N43" s="4"/>
      <c r="O43" s="28"/>
      <c r="P43" s="4"/>
      <c r="Q43" s="16">
        <f t="shared" si="0"/>
        <v>2429.1</v>
      </c>
    </row>
    <row r="44" spans="3:18" ht="15.75" thickTop="1">
      <c r="C44" s="12" t="s">
        <v>32</v>
      </c>
      <c r="D44" s="22" t="s">
        <v>4</v>
      </c>
      <c r="E44" s="23">
        <f>+E40</f>
        <v>238.77</v>
      </c>
      <c r="F44" s="23">
        <f>+F40</f>
        <v>238.77</v>
      </c>
      <c r="G44" s="23">
        <f>+G40</f>
        <v>238.77</v>
      </c>
      <c r="H44" s="23">
        <f>+H40</f>
        <v>238.77</v>
      </c>
      <c r="I44" s="23"/>
      <c r="J44" s="23"/>
      <c r="K44" s="23"/>
      <c r="L44" s="23"/>
      <c r="M44" s="23"/>
      <c r="N44" s="23"/>
      <c r="O44" s="29"/>
      <c r="P44" s="23"/>
      <c r="Q44" s="21">
        <f t="shared" si="0"/>
        <v>955.08</v>
      </c>
      <c r="R44" s="25"/>
    </row>
    <row r="45" spans="3:17" ht="15.75" thickBot="1">
      <c r="C45" s="12"/>
      <c r="D45" s="7" t="s">
        <v>5</v>
      </c>
      <c r="E45" s="8">
        <v>12.28</v>
      </c>
      <c r="F45" s="8">
        <v>11.29</v>
      </c>
      <c r="G45" s="8">
        <v>13.13</v>
      </c>
      <c r="H45" s="8">
        <v>11.9</v>
      </c>
      <c r="I45" s="8"/>
      <c r="J45" s="8"/>
      <c r="K45" s="8"/>
      <c r="L45" s="8"/>
      <c r="M45" s="8"/>
      <c r="N45" s="8"/>
      <c r="O45" s="33"/>
      <c r="P45" s="8"/>
      <c r="Q45" s="17">
        <f t="shared" si="0"/>
        <v>48.6</v>
      </c>
    </row>
    <row r="46" spans="3:17" ht="15.75" thickBot="1">
      <c r="C46" s="13"/>
      <c r="D46" s="2" t="s">
        <v>6</v>
      </c>
      <c r="E46" s="10">
        <f aca="true" t="shared" si="10" ref="E46:P46">E44+E45</f>
        <v>251.05</v>
      </c>
      <c r="F46" s="10">
        <f t="shared" si="10"/>
        <v>250.06</v>
      </c>
      <c r="G46" s="10">
        <f t="shared" si="10"/>
        <v>251.9</v>
      </c>
      <c r="H46" s="10">
        <f t="shared" si="10"/>
        <v>250.67000000000002</v>
      </c>
      <c r="I46" s="10">
        <f t="shared" si="10"/>
        <v>0</v>
      </c>
      <c r="J46" s="10">
        <f t="shared" si="10"/>
        <v>0</v>
      </c>
      <c r="K46" s="10">
        <f t="shared" si="10"/>
        <v>0</v>
      </c>
      <c r="L46" s="10">
        <f t="shared" si="10"/>
        <v>0</v>
      </c>
      <c r="M46" s="10">
        <f t="shared" si="10"/>
        <v>0</v>
      </c>
      <c r="N46" s="10">
        <f t="shared" si="10"/>
        <v>0</v>
      </c>
      <c r="O46" s="30">
        <f t="shared" si="10"/>
        <v>0</v>
      </c>
      <c r="P46" s="10">
        <f t="shared" si="10"/>
        <v>0</v>
      </c>
      <c r="Q46" s="10">
        <f t="shared" si="0"/>
        <v>1003.6800000000001</v>
      </c>
    </row>
    <row r="47" spans="3:17" ht="16.5" thickBot="1" thickTop="1">
      <c r="C47" s="18" t="s">
        <v>34</v>
      </c>
      <c r="D47" s="3" t="s">
        <v>3</v>
      </c>
      <c r="E47" s="4">
        <v>385.22</v>
      </c>
      <c r="F47" s="4">
        <v>350.2</v>
      </c>
      <c r="G47" s="4">
        <v>455.26</v>
      </c>
      <c r="H47" s="11">
        <v>175.1</v>
      </c>
      <c r="I47" s="4"/>
      <c r="J47" s="4"/>
      <c r="K47" s="4"/>
      <c r="L47" s="11"/>
      <c r="M47" s="4"/>
      <c r="N47" s="4"/>
      <c r="O47" s="28"/>
      <c r="P47" s="4"/>
      <c r="Q47" s="16">
        <f t="shared" si="0"/>
        <v>1365.78</v>
      </c>
    </row>
    <row r="48" spans="3:18" ht="15.75" thickTop="1">
      <c r="C48" s="12" t="s">
        <v>30</v>
      </c>
      <c r="D48" s="22" t="s">
        <v>4</v>
      </c>
      <c r="E48" s="23">
        <f>+E44</f>
        <v>238.77</v>
      </c>
      <c r="F48" s="23">
        <f>+F44</f>
        <v>238.77</v>
      </c>
      <c r="G48" s="23">
        <f>+G44</f>
        <v>238.77</v>
      </c>
      <c r="H48" s="23">
        <f>+H44</f>
        <v>238.77</v>
      </c>
      <c r="I48" s="23"/>
      <c r="J48" s="23"/>
      <c r="K48" s="23"/>
      <c r="L48" s="23"/>
      <c r="M48" s="23"/>
      <c r="N48" s="23"/>
      <c r="O48" s="29"/>
      <c r="P48" s="23"/>
      <c r="Q48" s="21">
        <f t="shared" si="0"/>
        <v>955.08</v>
      </c>
      <c r="R48" s="25"/>
    </row>
    <row r="49" spans="3:17" ht="15.75" thickBot="1">
      <c r="C49" s="12"/>
      <c r="D49" s="7" t="s">
        <v>5</v>
      </c>
      <c r="E49" s="8">
        <v>15.58</v>
      </c>
      <c r="F49" s="8">
        <v>13.98</v>
      </c>
      <c r="G49" s="8">
        <v>14.28</v>
      </c>
      <c r="H49" s="8">
        <v>15.09</v>
      </c>
      <c r="I49" s="8"/>
      <c r="J49" s="8"/>
      <c r="K49" s="8"/>
      <c r="L49" s="8"/>
      <c r="M49" s="8"/>
      <c r="N49" s="8"/>
      <c r="O49" s="33"/>
      <c r="P49" s="8"/>
      <c r="Q49" s="17">
        <f t="shared" si="0"/>
        <v>58.93000000000001</v>
      </c>
    </row>
    <row r="50" spans="3:17" ht="15.75" thickBot="1">
      <c r="C50" s="13"/>
      <c r="D50" s="2" t="s">
        <v>6</v>
      </c>
      <c r="E50" s="10">
        <f aca="true" t="shared" si="11" ref="E50:P50">E48+E49</f>
        <v>254.35000000000002</v>
      </c>
      <c r="F50" s="10">
        <f t="shared" si="11"/>
        <v>252.75</v>
      </c>
      <c r="G50" s="10">
        <f t="shared" si="11"/>
        <v>253.05</v>
      </c>
      <c r="H50" s="10">
        <f t="shared" si="11"/>
        <v>253.86</v>
      </c>
      <c r="I50" s="10">
        <f t="shared" si="11"/>
        <v>0</v>
      </c>
      <c r="J50" s="10">
        <f t="shared" si="11"/>
        <v>0</v>
      </c>
      <c r="K50" s="10">
        <f t="shared" si="11"/>
        <v>0</v>
      </c>
      <c r="L50" s="10">
        <f t="shared" si="11"/>
        <v>0</v>
      </c>
      <c r="M50" s="10">
        <f t="shared" si="11"/>
        <v>0</v>
      </c>
      <c r="N50" s="10">
        <f t="shared" si="11"/>
        <v>0</v>
      </c>
      <c r="O50" s="30">
        <f t="shared" si="11"/>
        <v>0</v>
      </c>
      <c r="P50" s="10">
        <f t="shared" si="11"/>
        <v>0</v>
      </c>
      <c r="Q50" s="10">
        <f t="shared" si="0"/>
        <v>1014.0100000000001</v>
      </c>
    </row>
    <row r="51" spans="3:17" ht="16.5" thickBot="1" thickTop="1">
      <c r="C51" s="18" t="s">
        <v>35</v>
      </c>
      <c r="D51" s="3" t="s">
        <v>3</v>
      </c>
      <c r="E51" s="4">
        <v>490.28</v>
      </c>
      <c r="F51" s="4">
        <v>350.2</v>
      </c>
      <c r="G51" s="4">
        <v>175.1</v>
      </c>
      <c r="H51" s="11">
        <v>175.1</v>
      </c>
      <c r="I51" s="4"/>
      <c r="J51" s="4"/>
      <c r="K51" s="4"/>
      <c r="L51" s="11"/>
      <c r="M51" s="4"/>
      <c r="N51" s="4"/>
      <c r="O51" s="28"/>
      <c r="P51" s="4"/>
      <c r="Q51" s="16">
        <f t="shared" si="0"/>
        <v>1190.68</v>
      </c>
    </row>
    <row r="52" spans="3:18" ht="15.75" thickTop="1">
      <c r="C52" s="12" t="s">
        <v>30</v>
      </c>
      <c r="D52" s="22" t="s">
        <v>4</v>
      </c>
      <c r="E52" s="23">
        <f>+E48</f>
        <v>238.77</v>
      </c>
      <c r="F52" s="23">
        <f>+F48</f>
        <v>238.77</v>
      </c>
      <c r="G52" s="23">
        <f>+G48</f>
        <v>238.77</v>
      </c>
      <c r="H52" s="23">
        <f>+H48</f>
        <v>238.77</v>
      </c>
      <c r="I52" s="23"/>
      <c r="J52" s="23"/>
      <c r="K52" s="23"/>
      <c r="L52" s="23"/>
      <c r="M52" s="23"/>
      <c r="N52" s="23"/>
      <c r="O52" s="29"/>
      <c r="P52" s="23"/>
      <c r="Q52" s="21">
        <f t="shared" si="0"/>
        <v>955.08</v>
      </c>
      <c r="R52" s="25"/>
    </row>
    <row r="53" spans="3:17" ht="15.75" thickBot="1">
      <c r="C53" s="12"/>
      <c r="D53" s="7" t="s">
        <v>5</v>
      </c>
      <c r="E53" s="8">
        <v>11.5</v>
      </c>
      <c r="F53" s="8">
        <v>11.56</v>
      </c>
      <c r="G53" s="8">
        <v>11.62</v>
      </c>
      <c r="H53" s="8">
        <v>11.69</v>
      </c>
      <c r="I53" s="8"/>
      <c r="J53" s="8"/>
      <c r="K53" s="8"/>
      <c r="L53" s="8"/>
      <c r="M53" s="8"/>
      <c r="N53" s="8"/>
      <c r="O53" s="33"/>
      <c r="P53" s="8"/>
      <c r="Q53" s="17">
        <f t="shared" si="0"/>
        <v>46.37</v>
      </c>
    </row>
    <row r="54" spans="3:17" ht="15.75" thickBot="1">
      <c r="C54" s="13"/>
      <c r="D54" s="2" t="s">
        <v>6</v>
      </c>
      <c r="E54" s="10">
        <f>E51+E52+E53</f>
        <v>740.55</v>
      </c>
      <c r="F54" s="10">
        <f aca="true" t="shared" si="12" ref="F54:P54">F51+F52+F53</f>
        <v>600.53</v>
      </c>
      <c r="G54" s="10">
        <f t="shared" si="12"/>
        <v>425.49</v>
      </c>
      <c r="H54" s="10">
        <f t="shared" si="12"/>
        <v>425.56</v>
      </c>
      <c r="I54" s="10">
        <f t="shared" si="12"/>
        <v>0</v>
      </c>
      <c r="J54" s="10">
        <f t="shared" si="12"/>
        <v>0</v>
      </c>
      <c r="K54" s="10">
        <f t="shared" si="12"/>
        <v>0</v>
      </c>
      <c r="L54" s="10">
        <f t="shared" si="12"/>
        <v>0</v>
      </c>
      <c r="M54" s="10">
        <f t="shared" si="12"/>
        <v>0</v>
      </c>
      <c r="N54" s="10">
        <f t="shared" si="12"/>
        <v>0</v>
      </c>
      <c r="O54" s="10">
        <f t="shared" si="12"/>
        <v>0</v>
      </c>
      <c r="P54" s="10">
        <f t="shared" si="12"/>
        <v>0</v>
      </c>
      <c r="Q54" s="10">
        <f t="shared" si="0"/>
        <v>2192.13</v>
      </c>
    </row>
    <row r="55" spans="3:17" ht="16.5" thickBot="1" thickTop="1">
      <c r="C55" s="18" t="s">
        <v>40</v>
      </c>
      <c r="D55" s="3" t="s">
        <v>3</v>
      </c>
      <c r="E55" s="44"/>
      <c r="F55" s="44"/>
      <c r="G55" s="45"/>
      <c r="H55" s="46"/>
      <c r="I55" s="36"/>
      <c r="J55" s="36"/>
      <c r="K55" s="36"/>
      <c r="L55" s="37"/>
      <c r="M55" s="36"/>
      <c r="N55" s="36"/>
      <c r="O55" s="38"/>
      <c r="P55" s="36"/>
      <c r="Q55" s="16">
        <f>E55+F55+G55+H55+I55+J55+K55+L55+M55+N55+O55+P55</f>
        <v>0</v>
      </c>
    </row>
    <row r="56" spans="3:18" ht="15.75" thickTop="1">
      <c r="C56" s="12" t="s">
        <v>41</v>
      </c>
      <c r="D56" s="22" t="s">
        <v>4</v>
      </c>
      <c r="E56" s="47"/>
      <c r="F56" s="47"/>
      <c r="G56" s="47"/>
      <c r="H56" s="47"/>
      <c r="I56" s="39"/>
      <c r="J56" s="39"/>
      <c r="K56" s="39"/>
      <c r="L56" s="39"/>
      <c r="M56" s="39"/>
      <c r="N56" s="40"/>
      <c r="O56" s="41"/>
      <c r="P56" s="39"/>
      <c r="Q56" s="21">
        <f>E56+F56+G56+H56+I56+J56+K56+L56+M56+N56+O56+P56</f>
        <v>0</v>
      </c>
      <c r="R56" s="25"/>
    </row>
    <row r="57" spans="3:17" ht="15.75" thickBot="1">
      <c r="C57" s="12" t="s">
        <v>42</v>
      </c>
      <c r="D57" s="7" t="s">
        <v>5</v>
      </c>
      <c r="E57" s="48"/>
      <c r="F57" s="48"/>
      <c r="G57" s="48"/>
      <c r="H57" s="48"/>
      <c r="I57" s="42"/>
      <c r="J57" s="42"/>
      <c r="K57" s="42"/>
      <c r="L57" s="42"/>
      <c r="M57" s="42"/>
      <c r="N57" s="42"/>
      <c r="O57" s="43"/>
      <c r="P57" s="42"/>
      <c r="Q57" s="17">
        <f t="shared" si="0"/>
        <v>0</v>
      </c>
    </row>
    <row r="58" spans="3:17" ht="15.75" thickBot="1">
      <c r="C58" s="13"/>
      <c r="D58" s="2" t="s">
        <v>6</v>
      </c>
      <c r="E58" s="49">
        <f aca="true" t="shared" si="13" ref="E58:P58">E56+E57</f>
        <v>0</v>
      </c>
      <c r="F58" s="49">
        <f t="shared" si="13"/>
        <v>0</v>
      </c>
      <c r="G58" s="49">
        <f t="shared" si="13"/>
        <v>0</v>
      </c>
      <c r="H58" s="49">
        <f t="shared" si="13"/>
        <v>0</v>
      </c>
      <c r="I58" s="10">
        <f t="shared" si="13"/>
        <v>0</v>
      </c>
      <c r="J58" s="10">
        <f t="shared" si="13"/>
        <v>0</v>
      </c>
      <c r="K58" s="10">
        <f t="shared" si="13"/>
        <v>0</v>
      </c>
      <c r="L58" s="10">
        <f t="shared" si="13"/>
        <v>0</v>
      </c>
      <c r="M58" s="10">
        <f t="shared" si="13"/>
        <v>0</v>
      </c>
      <c r="N58" s="10">
        <f>N56+N57</f>
        <v>0</v>
      </c>
      <c r="O58" s="27">
        <f>O56+O57</f>
        <v>0</v>
      </c>
      <c r="P58" s="10">
        <f t="shared" si="13"/>
        <v>0</v>
      </c>
      <c r="Q58" s="10">
        <f t="shared" si="0"/>
        <v>0</v>
      </c>
    </row>
    <row r="59" spans="3:17" ht="16.5" thickBot="1" thickTop="1">
      <c r="C59" s="18" t="s">
        <v>39</v>
      </c>
      <c r="D59" s="3" t="s">
        <v>3</v>
      </c>
      <c r="E59" s="4">
        <v>923.24</v>
      </c>
      <c r="F59" s="4">
        <v>560.32</v>
      </c>
      <c r="G59" s="4">
        <v>770.44</v>
      </c>
      <c r="H59" s="11">
        <v>490.28</v>
      </c>
      <c r="I59" s="4"/>
      <c r="J59" s="4"/>
      <c r="K59" s="4"/>
      <c r="L59" s="11"/>
      <c r="M59" s="4"/>
      <c r="N59" s="4"/>
      <c r="O59" s="28"/>
      <c r="P59" s="4"/>
      <c r="Q59" s="16">
        <f>E59+F59+G59+H59+I59+J59+K59+L59+M59+N59+O59+P59</f>
        <v>2744.2799999999997</v>
      </c>
    </row>
    <row r="60" spans="3:17" ht="15.75" thickTop="1">
      <c r="C60" s="12" t="s">
        <v>32</v>
      </c>
      <c r="D60" s="22" t="s">
        <v>4</v>
      </c>
      <c r="E60" s="23">
        <f>+E52</f>
        <v>238.77</v>
      </c>
      <c r="F60" s="23">
        <f>+F52</f>
        <v>238.77</v>
      </c>
      <c r="G60" s="23">
        <f>+G52</f>
        <v>238.77</v>
      </c>
      <c r="H60" s="23">
        <f>+H52</f>
        <v>238.77</v>
      </c>
      <c r="I60" s="23"/>
      <c r="J60" s="23"/>
      <c r="K60" s="23"/>
      <c r="L60" s="23"/>
      <c r="M60" s="23"/>
      <c r="N60" s="23"/>
      <c r="O60" s="29"/>
      <c r="P60" s="29"/>
      <c r="Q60" s="21">
        <f>E60+F60+G60+H60+I60+J60+K60+L60+M60+N60+O60+P60</f>
        <v>955.08</v>
      </c>
    </row>
    <row r="61" spans="3:17" ht="15.75" thickBot="1">
      <c r="C61" s="12"/>
      <c r="D61" s="7" t="s">
        <v>5</v>
      </c>
      <c r="E61" s="8">
        <v>10.67</v>
      </c>
      <c r="F61" s="8">
        <v>10.86</v>
      </c>
      <c r="G61" s="8">
        <v>11.14</v>
      </c>
      <c r="H61" s="8">
        <v>10.71</v>
      </c>
      <c r="I61" s="8"/>
      <c r="J61" s="8"/>
      <c r="K61" s="8"/>
      <c r="L61" s="8"/>
      <c r="M61" s="8"/>
      <c r="N61" s="8"/>
      <c r="O61" s="33"/>
      <c r="P61" s="8"/>
      <c r="Q61" s="17">
        <f>E61+F61+G61+H61+I61+J61+K61+L61+M61+N61+O61+P61</f>
        <v>43.38</v>
      </c>
    </row>
    <row r="62" spans="3:17" ht="15.75" thickBot="1">
      <c r="C62" s="13"/>
      <c r="D62" s="2" t="s">
        <v>6</v>
      </c>
      <c r="E62" s="10">
        <f aca="true" t="shared" si="14" ref="E62:P62">E60+E61</f>
        <v>249.44</v>
      </c>
      <c r="F62" s="10">
        <f t="shared" si="14"/>
        <v>249.63</v>
      </c>
      <c r="G62" s="10">
        <f t="shared" si="14"/>
        <v>249.91000000000003</v>
      </c>
      <c r="H62" s="10">
        <f t="shared" si="14"/>
        <v>249.48000000000002</v>
      </c>
      <c r="I62" s="10">
        <f t="shared" si="14"/>
        <v>0</v>
      </c>
      <c r="J62" s="10">
        <f t="shared" si="14"/>
        <v>0</v>
      </c>
      <c r="K62" s="10">
        <f t="shared" si="14"/>
        <v>0</v>
      </c>
      <c r="L62" s="10">
        <f t="shared" si="14"/>
        <v>0</v>
      </c>
      <c r="M62" s="10">
        <f t="shared" si="14"/>
        <v>0</v>
      </c>
      <c r="N62" s="10">
        <f t="shared" si="14"/>
        <v>0</v>
      </c>
      <c r="O62" s="30">
        <f t="shared" si="14"/>
        <v>0</v>
      </c>
      <c r="P62" s="10">
        <f t="shared" si="14"/>
        <v>0</v>
      </c>
      <c r="Q62" s="10">
        <f>E62+F62+G62+H62+I62+J62+K62+L62+M62+N62+O62+P62</f>
        <v>998.46</v>
      </c>
    </row>
    <row r="72" ht="36" customHeight="1"/>
  </sheetData>
  <sheetProtection/>
  <printOptions/>
  <pageMargins left="0.7086614173228347" right="0.7086614173228347" top="0.7480314960629921" bottom="0.7480314960629921" header="0.31496062992125984" footer="0.31496062992125984"/>
  <pageSetup fitToHeight="1" fitToWidth="1" horizontalDpi="300" verticalDpi="300" orientation="portrait" paperSize="8"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AJARENYS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Pererifa</dc:creator>
  <cp:keywords/>
  <dc:description/>
  <cp:lastModifiedBy>neusgirones</cp:lastModifiedBy>
  <cp:lastPrinted>2012-07-13T06:49:30Z</cp:lastPrinted>
  <dcterms:created xsi:type="dcterms:W3CDTF">2012-01-12T10:08:34Z</dcterms:created>
  <dcterms:modified xsi:type="dcterms:W3CDTF">2013-05-28T09:00:05Z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